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35" windowWidth="23280" windowHeight="12615" activeTab="2"/>
  </bookViews>
  <sheets>
    <sheet name="NOV" sheetId="1" r:id="rId1"/>
    <sheet name="STD" sheetId="2" r:id="rId2"/>
    <sheet name="Relay" sheetId="3" r:id="rId3"/>
    <sheet name="Pool" sheetId="4" r:id="rId4"/>
  </sheets>
  <definedNames>
    <definedName name="_xlnm.Print_Area" localSheetId="0">'NOV'!$A$1:$Y$70</definedName>
    <definedName name="_xlnm.Print_Area" localSheetId="3">'Pool'!$A$1:$AD$61</definedName>
    <definedName name="_xlnm.Print_Area" localSheetId="2">'Relay'!$A$1:$AD$61</definedName>
    <definedName name="_xlnm.Print_Area" localSheetId="1">'STD'!$A$1:$Y$70</definedName>
  </definedNames>
  <calcPr fullCalcOnLoad="1"/>
</workbook>
</file>

<file path=xl/sharedStrings.xml><?xml version="1.0" encoding="utf-8"?>
<sst xmlns="http://schemas.openxmlformats.org/spreadsheetml/2006/main" count="159" uniqueCount="56">
  <si>
    <t>TOTAL ENTRY</t>
  </si>
  <si>
    <t>OPEN $2.00 Rink</t>
  </si>
  <si>
    <t>Birthdate</t>
  </si>
  <si>
    <t>Number</t>
  </si>
  <si>
    <t>Name</t>
  </si>
  <si>
    <t>B</t>
  </si>
  <si>
    <t>G</t>
  </si>
  <si>
    <t>*</t>
  </si>
  <si>
    <t>$</t>
  </si>
  <si>
    <t>#</t>
  </si>
  <si>
    <t>M</t>
  </si>
  <si>
    <t>L</t>
  </si>
  <si>
    <t>CM</t>
  </si>
  <si>
    <t>CL</t>
  </si>
  <si>
    <t>Use $ for challenge up $5, # for division winner challenge up $2, * in div for relay only</t>
  </si>
  <si>
    <t>P</t>
  </si>
  <si>
    <t>OPEN $3.00 SWPL Fee</t>
  </si>
  <si>
    <t>SWPL FEES $16.00</t>
  </si>
  <si>
    <t>League Total:</t>
  </si>
  <si>
    <t>Rink Total:</t>
  </si>
  <si>
    <t>RINK FEE $ 14.00</t>
  </si>
  <si>
    <t>Host Club Name:</t>
  </si>
  <si>
    <t>Your Club Name:</t>
  </si>
  <si>
    <t>Total Skaters:</t>
  </si>
  <si>
    <t>NOV</t>
  </si>
  <si>
    <t>STD</t>
  </si>
  <si>
    <t>Open: P=Pri, B=fresh/below boys, G=fresh/below girls, M=soph/above men, L=sopn/above ladies, CM=classic/above men, CL=classic/above ladies</t>
  </si>
  <si>
    <t>Div:  M=men, L=ladies, B=boys, G=girls</t>
  </si>
  <si>
    <t>Page 1 Subtotal:</t>
  </si>
  <si>
    <t>Contest Totals:</t>
  </si>
  <si>
    <t>ELEMENTARY 2 PERSON</t>
  </si>
  <si>
    <t>ELEMENTARY 2 MIX</t>
  </si>
  <si>
    <t>SOPHOMORE 2 PERSON</t>
  </si>
  <si>
    <t>SOPHOMORE 2 MIX</t>
  </si>
  <si>
    <t>SENIOR 2 PERSON</t>
  </si>
  <si>
    <t>SENIOR 2 MIX</t>
  </si>
  <si>
    <t>CLASSIC 2 PERSON</t>
  </si>
  <si>
    <t>CLASSIC 2 MIX</t>
  </si>
  <si>
    <t>MASTERS 2 PERSON</t>
  </si>
  <si>
    <t>MASTERS 2 MIX</t>
  </si>
  <si>
    <t>VETERANS 2 PERSON</t>
  </si>
  <si>
    <t>VETERANS 2 MIX</t>
  </si>
  <si>
    <t>ELE/FRE 4 PERSON</t>
  </si>
  <si>
    <t>ELE/FRE 4 MIX</t>
  </si>
  <si>
    <t>RELAY TOTAL</t>
  </si>
  <si>
    <t>Relay Entry TOTALS:</t>
  </si>
  <si>
    <t>MASTER / UP 4 MIX</t>
  </si>
  <si>
    <t>MASTER / UP 4 PERSON</t>
  </si>
  <si>
    <t>SOPH / CLASSIC 4 MIX</t>
  </si>
  <si>
    <t>SOPH / CLASSIC 4 PERSON</t>
  </si>
  <si>
    <t>PRIMARY 2 MIX</t>
  </si>
  <si>
    <t>PRIMARY 2 PERSON</t>
  </si>
  <si>
    <t>PRIMARY 4 PERSON</t>
  </si>
  <si>
    <t>PRIMARY4 MIX</t>
  </si>
  <si>
    <t>Page 2 Subtotal:</t>
  </si>
  <si>
    <t>Ver:5.19.2014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</si>
</sst>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4">
    <xf numFmtId="0" fontId="0" fillId="0" borderId="0" xfId="0" applyAlignment="1">
      <alignment horizontal="left"/>
    </xf>
    <xf numFmtId="1" fontId="4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left"/>
    </xf>
    <xf numFmtId="1" fontId="1" fillId="0" borderId="10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1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56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1" xfId="56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4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33" borderId="11" xfId="56" applyFont="1" applyFill="1" applyBorder="1" applyAlignment="1" applyProtection="1">
      <alignment horizontal="center" vertical="center"/>
      <protection locked="0"/>
    </xf>
    <xf numFmtId="0" fontId="9" fillId="0" borderId="11" xfId="56" applyFont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56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>
      <alignment horizontal="left" vertical="center"/>
    </xf>
    <xf numFmtId="0" fontId="1" fillId="0" borderId="3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left" vertical="center"/>
    </xf>
    <xf numFmtId="1" fontId="1" fillId="0" borderId="33" xfId="0" applyNumberFormat="1" applyFont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" fillId="0" borderId="34" xfId="0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left" vertical="center"/>
    </xf>
    <xf numFmtId="0" fontId="1" fillId="0" borderId="36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1" fontId="1" fillId="0" borderId="37" xfId="0" applyNumberFormat="1" applyFont="1" applyBorder="1" applyAlignment="1">
      <alignment horizontal="left" vertical="center"/>
    </xf>
    <xf numFmtId="0" fontId="0" fillId="0" borderId="38" xfId="0" applyBorder="1" applyAlignment="1" applyProtection="1">
      <alignment horizontal="right" vertical="center"/>
      <protection locked="0"/>
    </xf>
    <xf numFmtId="0" fontId="1" fillId="0" borderId="38" xfId="0" applyFont="1" applyBorder="1" applyAlignment="1" applyProtection="1">
      <alignment horizontal="right" vertical="center" textRotation="90"/>
      <protection locked="0"/>
    </xf>
    <xf numFmtId="0" fontId="5" fillId="33" borderId="39" xfId="0" applyFont="1" applyFill="1" applyBorder="1" applyAlignment="1">
      <alignment horizontal="center" textRotation="90"/>
    </xf>
    <xf numFmtId="0" fontId="5" fillId="0" borderId="40" xfId="0" applyFont="1" applyBorder="1" applyAlignment="1">
      <alignment horizontal="center" textRotation="90"/>
    </xf>
    <xf numFmtId="0" fontId="5" fillId="33" borderId="40" xfId="0" applyFont="1" applyFill="1" applyBorder="1" applyAlignment="1">
      <alignment horizontal="center" textRotation="90"/>
    </xf>
    <xf numFmtId="0" fontId="1" fillId="0" borderId="40" xfId="0" applyFont="1" applyBorder="1" applyAlignment="1">
      <alignment horizontal="left"/>
    </xf>
    <xf numFmtId="0" fontId="1" fillId="33" borderId="4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center" textRotation="90"/>
    </xf>
    <xf numFmtId="0" fontId="1" fillId="0" borderId="41" xfId="0" applyFont="1" applyBorder="1" applyAlignment="1" applyProtection="1">
      <alignment horizontal="right" vertical="center"/>
      <protection locked="0"/>
    </xf>
    <xf numFmtId="0" fontId="1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35" xfId="0" applyFont="1" applyBorder="1" applyAlignment="1">
      <alignment horizontal="right" vertical="center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right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44" fontId="4" fillId="0" borderId="0" xfId="44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right" vertical="center" textRotation="90"/>
      <protection/>
    </xf>
    <xf numFmtId="0" fontId="5" fillId="33" borderId="48" xfId="0" applyFont="1" applyFill="1" applyBorder="1" applyAlignment="1" applyProtection="1">
      <alignment horizontal="center" textRotation="90"/>
      <protection/>
    </xf>
    <xf numFmtId="0" fontId="5" fillId="0" borderId="49" xfId="0" applyFont="1" applyBorder="1" applyAlignment="1" applyProtection="1">
      <alignment horizontal="center" textRotation="90"/>
      <protection/>
    </xf>
    <xf numFmtId="0" fontId="5" fillId="33" borderId="49" xfId="0" applyFont="1" applyFill="1" applyBorder="1" applyAlignment="1" applyProtection="1">
      <alignment horizontal="center" textRotation="90"/>
      <protection/>
    </xf>
    <xf numFmtId="0" fontId="1" fillId="0" borderId="49" xfId="0" applyFont="1" applyBorder="1" applyAlignment="1" applyProtection="1">
      <alignment horizontal="left"/>
      <protection/>
    </xf>
    <xf numFmtId="0" fontId="1" fillId="33" borderId="49" xfId="0" applyFont="1" applyFill="1" applyBorder="1" applyAlignment="1" applyProtection="1">
      <alignment horizontal="left"/>
      <protection/>
    </xf>
    <xf numFmtId="0" fontId="5" fillId="0" borderId="50" xfId="0" applyFont="1" applyFill="1" applyBorder="1" applyAlignment="1" applyProtection="1">
      <alignment horizontal="center" textRotation="90"/>
      <protection/>
    </xf>
    <xf numFmtId="0" fontId="5" fillId="0" borderId="51" xfId="0" applyFont="1" applyBorder="1" applyAlignment="1" applyProtection="1">
      <alignment horizontal="left"/>
      <protection/>
    </xf>
    <xf numFmtId="0" fontId="7" fillId="0" borderId="49" xfId="0" applyFont="1" applyBorder="1" applyAlignment="1" applyProtection="1">
      <alignment horizontal="left"/>
      <protection/>
    </xf>
    <xf numFmtId="0" fontId="7" fillId="0" borderId="52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14" fontId="1" fillId="0" borderId="53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0" fillId="0" borderId="36" xfId="0" applyBorder="1" applyAlignment="1" applyProtection="1">
      <alignment horizontal="center" vertical="center"/>
      <protection/>
    </xf>
    <xf numFmtId="0" fontId="5" fillId="0" borderId="5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" fillId="0" borderId="0" xfId="0" applyNumberFormat="1" applyFont="1" applyBorder="1" applyAlignment="1" applyProtection="1">
      <alignment horizontal="left" vertical="center"/>
      <protection/>
    </xf>
    <xf numFmtId="14" fontId="1" fillId="0" borderId="0" xfId="0" applyNumberFormat="1" applyFont="1" applyBorder="1" applyAlignment="1" applyProtection="1">
      <alignment horizontal="left"/>
      <protection/>
    </xf>
    <xf numFmtId="1" fontId="4" fillId="0" borderId="10" xfId="55" applyNumberFormat="1" applyFont="1" applyBorder="1" applyAlignment="1">
      <alignment horizontal="left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0" fillId="0" borderId="47" xfId="55" applyBorder="1" applyAlignment="1" applyProtection="1">
      <alignment horizontal="right" vertical="center"/>
      <protection locked="0"/>
    </xf>
    <xf numFmtId="0" fontId="1" fillId="0" borderId="47" xfId="55" applyFont="1" applyBorder="1" applyAlignment="1" applyProtection="1">
      <alignment horizontal="right" vertical="center" textRotation="90"/>
      <protection locked="0"/>
    </xf>
    <xf numFmtId="0" fontId="5" fillId="33" borderId="48" xfId="55" applyFont="1" applyFill="1" applyBorder="1" applyAlignment="1">
      <alignment horizontal="center" textRotation="90"/>
      <protection/>
    </xf>
    <xf numFmtId="0" fontId="5" fillId="0" borderId="49" xfId="55" applyFont="1" applyFill="1" applyBorder="1" applyAlignment="1">
      <alignment horizontal="center" textRotation="90"/>
      <protection/>
    </xf>
    <xf numFmtId="0" fontId="1" fillId="33" borderId="49" xfId="55" applyFont="1" applyFill="1" applyBorder="1">
      <alignment horizontal="left"/>
      <protection/>
    </xf>
    <xf numFmtId="0" fontId="7" fillId="0" borderId="10" xfId="55" applyFont="1" applyBorder="1">
      <alignment horizontal="left"/>
      <protection/>
    </xf>
    <xf numFmtId="0" fontId="1" fillId="0" borderId="0" xfId="55" applyFont="1" applyAlignment="1">
      <alignment textRotation="90"/>
      <protection/>
    </xf>
    <xf numFmtId="0" fontId="1" fillId="0" borderId="0" xfId="55" applyFont="1">
      <alignment horizontal="left"/>
      <protection/>
    </xf>
    <xf numFmtId="1" fontId="1" fillId="0" borderId="10" xfId="55" applyNumberFormat="1" applyFont="1" applyBorder="1" applyAlignment="1">
      <alignment horizontal="left" vertical="center"/>
      <protection/>
    </xf>
    <xf numFmtId="0" fontId="1" fillId="0" borderId="26" xfId="55" applyFont="1" applyBorder="1" applyAlignment="1" applyProtection="1">
      <alignment horizontal="left" vertical="center"/>
      <protection locked="0"/>
    </xf>
    <xf numFmtId="0" fontId="1" fillId="0" borderId="12" xfId="55" applyFont="1" applyBorder="1" applyAlignment="1" applyProtection="1">
      <alignment horizontal="center" vertical="center"/>
      <protection locked="0"/>
    </xf>
    <xf numFmtId="14" fontId="1" fillId="0" borderId="12" xfId="55" applyNumberFormat="1" applyFont="1" applyBorder="1" applyAlignment="1" applyProtection="1">
      <alignment horizontal="center" vertical="center"/>
      <protection locked="0"/>
    </xf>
    <xf numFmtId="0" fontId="0" fillId="0" borderId="11" xfId="55" applyBorder="1" applyAlignment="1" applyProtection="1">
      <alignment horizontal="right" vertical="center"/>
      <protection locked="0"/>
    </xf>
    <xf numFmtId="0" fontId="9" fillId="33" borderId="12" xfId="55" applyFont="1" applyFill="1" applyBorder="1" applyAlignment="1" applyProtection="1">
      <alignment horizontal="center" vertical="center"/>
      <protection locked="0"/>
    </xf>
    <xf numFmtId="0" fontId="9" fillId="0" borderId="12" xfId="55" applyFont="1" applyFill="1" applyBorder="1" applyAlignment="1" applyProtection="1">
      <alignment horizontal="center" vertical="center"/>
      <protection locked="0"/>
    </xf>
    <xf numFmtId="0" fontId="1" fillId="0" borderId="16" xfId="55" applyFont="1" applyBorder="1" applyAlignment="1">
      <alignment horizontal="center" vertical="center"/>
      <protection/>
    </xf>
    <xf numFmtId="0" fontId="0" fillId="0" borderId="0" xfId="55">
      <alignment horizontal="left"/>
      <protection/>
    </xf>
    <xf numFmtId="0" fontId="1" fillId="0" borderId="27" xfId="55" applyFont="1" applyBorder="1" applyAlignment="1" applyProtection="1">
      <alignment horizontal="left" vertical="center"/>
      <protection locked="0"/>
    </xf>
    <xf numFmtId="0" fontId="1" fillId="0" borderId="11" xfId="55" applyFont="1" applyBorder="1" applyAlignment="1" applyProtection="1">
      <alignment horizontal="center" vertical="center"/>
      <protection locked="0"/>
    </xf>
    <xf numFmtId="14" fontId="1" fillId="0" borderId="11" xfId="55" applyNumberFormat="1" applyFont="1" applyBorder="1" applyAlignment="1" applyProtection="1">
      <alignment horizontal="center" vertical="center"/>
      <protection locked="0"/>
    </xf>
    <xf numFmtId="0" fontId="9" fillId="33" borderId="11" xfId="55" applyFont="1" applyFill="1" applyBorder="1" applyAlignment="1" applyProtection="1">
      <alignment horizontal="center" vertical="center"/>
      <protection locked="0"/>
    </xf>
    <xf numFmtId="0" fontId="9" fillId="0" borderId="11" xfId="55" applyFont="1" applyFill="1" applyBorder="1" applyAlignment="1" applyProtection="1">
      <alignment horizontal="center" vertical="center"/>
      <protection locked="0"/>
    </xf>
    <xf numFmtId="14" fontId="1" fillId="0" borderId="11" xfId="55" applyNumberFormat="1" applyFont="1" applyFill="1" applyBorder="1" applyAlignment="1" applyProtection="1">
      <alignment horizontal="center" vertical="center"/>
      <protection locked="0"/>
    </xf>
    <xf numFmtId="0" fontId="1" fillId="0" borderId="11" xfId="55" applyFont="1" applyBorder="1" applyAlignment="1" applyProtection="1">
      <alignment horizontal="right" vertical="center"/>
      <protection locked="0"/>
    </xf>
    <xf numFmtId="0" fontId="9" fillId="33" borderId="11" xfId="55" applyFont="1" applyFill="1" applyBorder="1" applyProtection="1">
      <alignment horizontal="left"/>
      <protection locked="0"/>
    </xf>
    <xf numFmtId="0" fontId="9" fillId="0" borderId="11" xfId="55" applyFont="1" applyFill="1" applyBorder="1" applyProtection="1">
      <alignment horizontal="left"/>
      <protection locked="0"/>
    </xf>
    <xf numFmtId="0" fontId="1" fillId="0" borderId="28" xfId="55" applyFont="1" applyBorder="1" applyAlignment="1" applyProtection="1">
      <alignment horizontal="left" vertical="center"/>
      <protection locked="0"/>
    </xf>
    <xf numFmtId="0" fontId="1" fillId="0" borderId="13" xfId="55" applyFont="1" applyBorder="1" applyAlignment="1" applyProtection="1">
      <alignment horizontal="center" vertical="center"/>
      <protection locked="0"/>
    </xf>
    <xf numFmtId="14" fontId="1" fillId="0" borderId="13" xfId="55" applyNumberFormat="1" applyFont="1" applyBorder="1" applyAlignment="1" applyProtection="1">
      <alignment horizontal="center" vertical="center"/>
      <protection locked="0"/>
    </xf>
    <xf numFmtId="0" fontId="9" fillId="33" borderId="13" xfId="55" applyFont="1" applyFill="1" applyBorder="1" applyAlignment="1" applyProtection="1">
      <alignment horizontal="center" vertical="center"/>
      <protection locked="0"/>
    </xf>
    <xf numFmtId="0" fontId="9" fillId="0" borderId="13" xfId="55" applyFont="1" applyFill="1" applyBorder="1" applyAlignment="1" applyProtection="1">
      <alignment horizontal="center" vertical="center"/>
      <protection locked="0"/>
    </xf>
    <xf numFmtId="1" fontId="1" fillId="0" borderId="0" xfId="55" applyNumberFormat="1" applyFont="1" applyBorder="1" applyAlignment="1">
      <alignment horizontal="left" vertical="center"/>
      <protection/>
    </xf>
    <xf numFmtId="0" fontId="0" fillId="0" borderId="0" xfId="55" applyFont="1" applyBorder="1" applyAlignment="1" applyProtection="1">
      <alignment horizontal="left" vertical="center"/>
      <protection/>
    </xf>
    <xf numFmtId="0" fontId="1" fillId="0" borderId="0" xfId="55" applyFont="1" applyBorder="1" applyAlignment="1" applyProtection="1">
      <alignment horizontal="center" vertical="center"/>
      <protection/>
    </xf>
    <xf numFmtId="14" fontId="1" fillId="0" borderId="0" xfId="55" applyNumberFormat="1" applyFont="1" applyBorder="1" applyAlignment="1" applyProtection="1">
      <alignment horizontal="center" vertical="center"/>
      <protection/>
    </xf>
    <xf numFmtId="0" fontId="0" fillId="0" borderId="11" xfId="55" applyBorder="1" applyAlignment="1" applyProtection="1">
      <alignment horizontal="right" vertical="center"/>
      <protection/>
    </xf>
    <xf numFmtId="0" fontId="1" fillId="0" borderId="0" xfId="55" applyFont="1" applyProtection="1">
      <alignment horizontal="left"/>
      <protection/>
    </xf>
    <xf numFmtId="0" fontId="0" fillId="0" borderId="0" xfId="55" applyBorder="1" applyProtection="1">
      <alignment horizontal="left"/>
      <protection/>
    </xf>
    <xf numFmtId="0" fontId="0" fillId="0" borderId="10" xfId="55" applyBorder="1" applyAlignment="1" applyProtection="1">
      <alignment horizontal="center" vertical="center"/>
      <protection/>
    </xf>
    <xf numFmtId="0" fontId="0" fillId="0" borderId="0" xfId="55" applyProtection="1">
      <alignment horizontal="left"/>
      <protection/>
    </xf>
    <xf numFmtId="1" fontId="0" fillId="0" borderId="0" xfId="55" applyNumberFormat="1" applyBorder="1" applyAlignment="1">
      <alignment horizontal="left" vertical="center"/>
      <protection/>
    </xf>
    <xf numFmtId="0" fontId="0" fillId="0" borderId="0" xfId="55" applyFont="1" applyAlignment="1" applyProtection="1">
      <alignment horizontal="left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0" fillId="0" borderId="0" xfId="55" applyBorder="1" applyAlignment="1" applyProtection="1">
      <alignment horizontal="center" vertical="center"/>
      <protection/>
    </xf>
    <xf numFmtId="0" fontId="1" fillId="0" borderId="0" xfId="55" applyFont="1" applyBorder="1" applyProtection="1">
      <alignment horizontal="left"/>
      <protection/>
    </xf>
    <xf numFmtId="1" fontId="0" fillId="0" borderId="0" xfId="55" applyNumberFormat="1" applyAlignment="1">
      <alignment horizontal="left" vertical="center"/>
      <protection/>
    </xf>
    <xf numFmtId="0" fontId="0" fillId="0" borderId="0" xfId="55" applyAlignment="1" applyProtection="1">
      <alignment horizontal="center" vertical="center"/>
      <protection/>
    </xf>
    <xf numFmtId="0" fontId="0" fillId="0" borderId="0" xfId="55" applyAlignment="1" applyProtection="1">
      <alignment horizontal="right" vertical="center"/>
      <protection/>
    </xf>
    <xf numFmtId="0" fontId="1" fillId="0" borderId="0" xfId="55" applyFont="1" applyAlignment="1">
      <alignment horizontal="left" vertical="center"/>
      <protection/>
    </xf>
    <xf numFmtId="0" fontId="0" fillId="0" borderId="0" xfId="55" applyAlignment="1">
      <alignment horizontal="center" vertical="center"/>
      <protection/>
    </xf>
    <xf numFmtId="0" fontId="0" fillId="0" borderId="0" xfId="55" applyAlignment="1" applyProtection="1">
      <alignment horizontal="right" vertical="center"/>
      <protection locked="0"/>
    </xf>
    <xf numFmtId="0" fontId="0" fillId="0" borderId="0" xfId="55" applyBorder="1">
      <alignment horizontal="left"/>
      <protection/>
    </xf>
    <xf numFmtId="1" fontId="1" fillId="0" borderId="0" xfId="55" applyNumberFormat="1" applyFont="1" applyAlignment="1">
      <alignment horizontal="left" vertical="center"/>
      <protection/>
    </xf>
    <xf numFmtId="0" fontId="6" fillId="0" borderId="0" xfId="55" applyFont="1" applyAlignment="1">
      <alignment horizontal="left" vertical="center"/>
      <protection/>
    </xf>
    <xf numFmtId="0" fontId="1" fillId="0" borderId="0" xfId="55" applyFont="1" applyAlignment="1">
      <alignment horizontal="center" vertical="center"/>
      <protection/>
    </xf>
    <xf numFmtId="0" fontId="1" fillId="0" borderId="0" xfId="55" applyFont="1" applyAlignment="1" applyProtection="1">
      <alignment horizontal="right" vertical="center"/>
      <protection locked="0"/>
    </xf>
    <xf numFmtId="0" fontId="1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1" fillId="0" borderId="0" xfId="55" applyFont="1" applyBorder="1">
      <alignment horizontal="left"/>
      <protection/>
    </xf>
    <xf numFmtId="0" fontId="5" fillId="0" borderId="0" xfId="55" applyFont="1">
      <alignment horizontal="left"/>
      <protection/>
    </xf>
    <xf numFmtId="0" fontId="1" fillId="0" borderId="0" xfId="55" applyFont="1" applyAlignment="1">
      <alignment/>
      <protection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>
      <alignment horizontal="right" vertical="center"/>
    </xf>
    <xf numFmtId="44" fontId="4" fillId="0" borderId="0" xfId="44" applyFont="1" applyBorder="1" applyAlignment="1">
      <alignment horizontal="center" vertical="center"/>
    </xf>
    <xf numFmtId="9" fontId="4" fillId="0" borderId="55" xfId="59" applyFont="1" applyBorder="1" applyAlignment="1">
      <alignment horizontal="center" textRotation="90"/>
    </xf>
    <xf numFmtId="0" fontId="5" fillId="32" borderId="49" xfId="55" applyFont="1" applyFill="1" applyBorder="1" applyAlignment="1">
      <alignment horizontal="center" textRotation="90"/>
      <protection/>
    </xf>
    <xf numFmtId="0" fontId="9" fillId="32" borderId="12" xfId="55" applyFont="1" applyFill="1" applyBorder="1" applyAlignment="1" applyProtection="1">
      <alignment horizontal="center" vertical="center"/>
      <protection locked="0"/>
    </xf>
    <xf numFmtId="0" fontId="9" fillId="32" borderId="11" xfId="55" applyFont="1" applyFill="1" applyBorder="1" applyAlignment="1" applyProtection="1">
      <alignment horizontal="center" vertical="center"/>
      <protection locked="0"/>
    </xf>
    <xf numFmtId="0" fontId="9" fillId="32" borderId="11" xfId="56" applyFont="1" applyFill="1" applyBorder="1" applyAlignment="1" applyProtection="1">
      <alignment horizontal="center" vertical="center"/>
      <protection locked="0"/>
    </xf>
    <xf numFmtId="0" fontId="9" fillId="32" borderId="11" xfId="55" applyFont="1" applyFill="1" applyBorder="1" applyProtection="1">
      <alignment horizontal="left"/>
      <protection locked="0"/>
    </xf>
    <xf numFmtId="0" fontId="9" fillId="32" borderId="13" xfId="55" applyFont="1" applyFill="1" applyBorder="1" applyAlignment="1" applyProtection="1">
      <alignment horizontal="center" vertical="center"/>
      <protection locked="0"/>
    </xf>
    <xf numFmtId="9" fontId="4" fillId="33" borderId="55" xfId="59" applyFont="1" applyFill="1" applyBorder="1" applyAlignment="1">
      <alignment horizontal="center" textRotation="90"/>
    </xf>
    <xf numFmtId="9" fontId="4" fillId="33" borderId="56" xfId="59" applyFont="1" applyFill="1" applyBorder="1" applyAlignment="1">
      <alignment horizontal="center" textRotation="90"/>
    </xf>
    <xf numFmtId="9" fontId="4" fillId="33" borderId="29" xfId="59" applyFont="1" applyFill="1" applyBorder="1" applyAlignment="1">
      <alignment horizontal="center" textRotation="90"/>
    </xf>
    <xf numFmtId="9" fontId="4" fillId="0" borderId="55" xfId="59" applyFont="1" applyBorder="1" applyAlignment="1">
      <alignment horizontal="center" textRotation="90"/>
    </xf>
    <xf numFmtId="9" fontId="4" fillId="0" borderId="56" xfId="59" applyFont="1" applyBorder="1" applyAlignment="1">
      <alignment horizontal="center" textRotation="90"/>
    </xf>
    <xf numFmtId="9" fontId="4" fillId="0" borderId="29" xfId="59" applyFont="1" applyBorder="1" applyAlignment="1">
      <alignment horizontal="center" textRotation="90"/>
    </xf>
    <xf numFmtId="0" fontId="4" fillId="0" borderId="3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9" fontId="5" fillId="0" borderId="55" xfId="59" applyFont="1" applyBorder="1" applyAlignment="1">
      <alignment horizontal="center" textRotation="90"/>
    </xf>
    <xf numFmtId="9" fontId="5" fillId="0" borderId="56" xfId="59" applyFont="1" applyBorder="1" applyAlignment="1">
      <alignment horizontal="center" textRotation="90"/>
    </xf>
    <xf numFmtId="9" fontId="5" fillId="0" borderId="29" xfId="59" applyFont="1" applyBorder="1" applyAlignment="1">
      <alignment horizontal="center" textRotation="90"/>
    </xf>
    <xf numFmtId="0" fontId="10" fillId="0" borderId="3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36" xfId="0" applyFont="1" applyBorder="1" applyAlignment="1" applyProtection="1">
      <alignment horizontal="right" vertical="center"/>
      <protection/>
    </xf>
    <xf numFmtId="0" fontId="0" fillId="0" borderId="36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9" fontId="4" fillId="33" borderId="55" xfId="59" applyFont="1" applyFill="1" applyBorder="1" applyAlignment="1" applyProtection="1">
      <alignment horizontal="center" textRotation="90"/>
      <protection/>
    </xf>
    <xf numFmtId="9" fontId="4" fillId="33" borderId="56" xfId="59" applyFont="1" applyFill="1" applyBorder="1" applyAlignment="1" applyProtection="1">
      <alignment horizontal="center" textRotation="90"/>
      <protection/>
    </xf>
    <xf numFmtId="9" fontId="4" fillId="33" borderId="29" xfId="59" applyFont="1" applyFill="1" applyBorder="1" applyAlignment="1" applyProtection="1">
      <alignment horizontal="center" textRotation="90"/>
      <protection/>
    </xf>
    <xf numFmtId="9" fontId="4" fillId="0" borderId="55" xfId="59" applyFont="1" applyBorder="1" applyAlignment="1" applyProtection="1">
      <alignment horizontal="center" textRotation="90"/>
      <protection/>
    </xf>
    <xf numFmtId="9" fontId="4" fillId="0" borderId="56" xfId="59" applyFont="1" applyBorder="1" applyAlignment="1" applyProtection="1">
      <alignment horizontal="center" textRotation="90"/>
      <protection/>
    </xf>
    <xf numFmtId="9" fontId="4" fillId="0" borderId="29" xfId="59" applyFont="1" applyBorder="1" applyAlignment="1" applyProtection="1">
      <alignment horizontal="center" textRotation="90"/>
      <protection/>
    </xf>
    <xf numFmtId="9" fontId="5" fillId="0" borderId="55" xfId="59" applyFont="1" applyBorder="1" applyAlignment="1" applyProtection="1">
      <alignment horizontal="center" textRotation="90"/>
      <protection/>
    </xf>
    <xf numFmtId="9" fontId="5" fillId="0" borderId="56" xfId="59" applyFont="1" applyBorder="1" applyAlignment="1" applyProtection="1">
      <alignment horizontal="center" textRotation="90"/>
      <protection/>
    </xf>
    <xf numFmtId="9" fontId="5" fillId="0" borderId="29" xfId="59" applyFont="1" applyBorder="1" applyAlignment="1" applyProtection="1">
      <alignment horizontal="center" textRotation="90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right"/>
      <protection/>
    </xf>
    <xf numFmtId="0" fontId="0" fillId="0" borderId="36" xfId="0" applyBorder="1" applyAlignment="1">
      <alignment horizontal="left"/>
    </xf>
    <xf numFmtId="0" fontId="0" fillId="0" borderId="58" xfId="0" applyBorder="1" applyAlignment="1">
      <alignment horizontal="left"/>
    </xf>
    <xf numFmtId="0" fontId="4" fillId="0" borderId="36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41" xfId="0" applyFont="1" applyBorder="1" applyAlignment="1" applyProtection="1">
      <alignment horizontal="left"/>
      <protection/>
    </xf>
    <xf numFmtId="9" fontId="1" fillId="0" borderId="55" xfId="59" applyFont="1" applyFill="1" applyBorder="1" applyAlignment="1">
      <alignment horizontal="center" textRotation="90"/>
    </xf>
    <xf numFmtId="0" fontId="0" fillId="0" borderId="56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9" fontId="1" fillId="33" borderId="55" xfId="59" applyFont="1" applyFill="1" applyBorder="1" applyAlignment="1">
      <alignment horizontal="center" textRotation="90"/>
    </xf>
    <xf numFmtId="9" fontId="1" fillId="33" borderId="56" xfId="59" applyFont="1" applyFill="1" applyBorder="1" applyAlignment="1">
      <alignment horizontal="center" textRotation="90"/>
    </xf>
    <xf numFmtId="9" fontId="1" fillId="33" borderId="29" xfId="59" applyFont="1" applyFill="1" applyBorder="1" applyAlignment="1">
      <alignment horizontal="center" textRotation="90"/>
    </xf>
    <xf numFmtId="9" fontId="4" fillId="32" borderId="55" xfId="59" applyFont="1" applyFill="1" applyBorder="1" applyAlignment="1">
      <alignment horizontal="center" textRotation="90"/>
    </xf>
    <xf numFmtId="9" fontId="4" fillId="32" borderId="56" xfId="59" applyFont="1" applyFill="1" applyBorder="1" applyAlignment="1">
      <alignment horizontal="center" textRotation="90"/>
    </xf>
    <xf numFmtId="9" fontId="4" fillId="32" borderId="29" xfId="59" applyFont="1" applyFill="1" applyBorder="1" applyAlignment="1">
      <alignment horizontal="center" textRotation="90"/>
    </xf>
    <xf numFmtId="14" fontId="1" fillId="0" borderId="36" xfId="0" applyNumberFormat="1" applyFont="1" applyBorder="1" applyAlignment="1" applyProtection="1">
      <alignment horizontal="left"/>
      <protection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9" fontId="1" fillId="32" borderId="55" xfId="59" applyFont="1" applyFill="1" applyBorder="1" applyAlignment="1">
      <alignment horizontal="center" textRotation="90"/>
    </xf>
    <xf numFmtId="9" fontId="1" fillId="32" borderId="56" xfId="59" applyFont="1" applyFill="1" applyBorder="1" applyAlignment="1">
      <alignment horizontal="center" textRotation="90"/>
    </xf>
    <xf numFmtId="9" fontId="1" fillId="32" borderId="29" xfId="59" applyFont="1" applyFill="1" applyBorder="1" applyAlignment="1">
      <alignment horizontal="center" textRotation="90"/>
    </xf>
    <xf numFmtId="9" fontId="1" fillId="0" borderId="56" xfId="59" applyFont="1" applyFill="1" applyBorder="1" applyAlignment="1">
      <alignment horizontal="center" textRotation="90"/>
    </xf>
    <xf numFmtId="9" fontId="1" fillId="0" borderId="29" xfId="59" applyFont="1" applyFill="1" applyBorder="1" applyAlignment="1">
      <alignment horizontal="center" textRotation="90"/>
    </xf>
    <xf numFmtId="9" fontId="5" fillId="0" borderId="55" xfId="59" applyFont="1" applyBorder="1" applyAlignment="1">
      <alignment horizontal="center" textRotation="90"/>
    </xf>
    <xf numFmtId="9" fontId="5" fillId="0" borderId="56" xfId="59" applyFont="1" applyBorder="1" applyAlignment="1">
      <alignment horizontal="center" textRotation="90"/>
    </xf>
    <xf numFmtId="9" fontId="5" fillId="0" borderId="29" xfId="59" applyFont="1" applyBorder="1" applyAlignment="1">
      <alignment horizontal="center" textRotation="90"/>
    </xf>
    <xf numFmtId="0" fontId="4" fillId="0" borderId="59" xfId="0" applyFont="1" applyBorder="1" applyAlignment="1" applyProtection="1">
      <alignment horizontal="right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right" vertical="center"/>
      <protection/>
    </xf>
    <xf numFmtId="0" fontId="7" fillId="0" borderId="10" xfId="55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pr97 (2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72"/>
  <sheetViews>
    <sheetView showZeros="0" zoomScalePageLayoutView="0" workbookViewId="0" topLeftCell="B1">
      <pane ySplit="8" topLeftCell="A30" activePane="bottomLeft" state="frozen"/>
      <selection pane="topLeft" activeCell="B1" sqref="B1"/>
      <selection pane="bottomLeft" activeCell="W82" sqref="W82"/>
    </sheetView>
  </sheetViews>
  <sheetFormatPr defaultColWidth="9.140625" defaultRowHeight="12.75"/>
  <cols>
    <col min="1" max="1" width="3.57421875" style="11" hidden="1" customWidth="1"/>
    <col min="2" max="2" width="24.8515625" style="12" customWidth="1"/>
    <col min="3" max="3" width="10.7109375" style="13" customWidth="1"/>
    <col min="4" max="4" width="12.7109375" style="13" customWidth="1"/>
    <col min="5" max="6" width="4.00390625" style="20" hidden="1" customWidth="1"/>
    <col min="7" max="8" width="7.7109375" style="14" customWidth="1"/>
    <col min="9" max="9" width="7.7109375" style="3" customWidth="1"/>
    <col min="10" max="10" width="7.7109375" style="14" customWidth="1"/>
    <col min="11" max="11" width="7.7109375" style="13" customWidth="1"/>
    <col min="12" max="12" width="7.7109375" style="3" customWidth="1"/>
    <col min="13" max="13" width="7.7109375" style="14" customWidth="1"/>
    <col min="14" max="18" width="7.7109375" style="3" customWidth="1"/>
    <col min="19" max="19" width="7.7109375" style="3" hidden="1" customWidth="1"/>
    <col min="20" max="20" width="7.7109375" style="3" customWidth="1"/>
    <col min="21" max="22" width="7.7109375" style="3" hidden="1" customWidth="1"/>
    <col min="23" max="23" width="7.7109375" style="16" customWidth="1"/>
    <col min="24" max="24" width="7.7109375" style="15" customWidth="1"/>
    <col min="25" max="25" width="7.7109375" style="38" customWidth="1"/>
    <col min="26" max="26" width="4.28125" style="3" hidden="1" customWidth="1"/>
    <col min="27" max="27" width="4.140625" style="3" hidden="1" customWidth="1"/>
    <col min="28" max="31" width="9.140625" style="3" hidden="1" customWidth="1"/>
    <col min="32" max="33" width="9.140625" style="3" customWidth="1"/>
    <col min="34" max="16384" width="9.140625" style="3" customWidth="1"/>
  </cols>
  <sheetData>
    <row r="1" spans="1:25" ht="2.25" customHeight="1">
      <c r="A1" s="93"/>
      <c r="B1" s="104"/>
      <c r="C1" s="103"/>
      <c r="D1" s="103"/>
      <c r="E1" s="91"/>
      <c r="F1" s="91"/>
      <c r="G1" s="225" t="str">
        <f>CONCATENATE($AC$9," TINY TOTS ny 6")</f>
        <v>NOV TINY TOTS ny 6</v>
      </c>
      <c r="H1" s="228" t="str">
        <f>CONCATENATE($AC$9," PRIMARY 6 ny 8")</f>
        <v>NOV PRIMARY 6 ny 8</v>
      </c>
      <c r="I1" s="225" t="str">
        <f>CONCATENATE($AC$9," JUVENILLE    8 ny 10")</f>
        <v>NOV JUVENILLE    8 ny 10</v>
      </c>
      <c r="J1" s="228" t="str">
        <f>CONCATENATE($AC$9," ELEMENTARY    10 ny 12")</f>
        <v>NOV ELEMENTARY    10 ny 12</v>
      </c>
      <c r="K1" s="225" t="str">
        <f>CONCATENATE($AC$9," FRESHMAN    12 ny 14")</f>
        <v>NOV FRESHMAN    12 ny 14</v>
      </c>
      <c r="L1" s="228" t="str">
        <f>CONCATENATE($AC$9," SOPHOMORE    14 ny 16")</f>
        <v>NOV SOPHOMORE    14 ny 16</v>
      </c>
      <c r="M1" s="225" t="str">
        <f>CONCATENATE($AC$9," JUNIOR    16 ny 18")</f>
        <v>NOV JUNIOR    16 ny 18</v>
      </c>
      <c r="N1" s="228" t="str">
        <f>CONCATENATE($AC$9," SENIOR    18+")</f>
        <v>NOV SENIOR    18+</v>
      </c>
      <c r="O1" s="225" t="str">
        <f>CONCATENATE($AC$9," CLASSIC 25+")</f>
        <v>NOV CLASSIC 25+</v>
      </c>
      <c r="P1" s="228" t="str">
        <f>CONCATENATE($AC$9," MASTERS 35+")</f>
        <v>NOV MASTERS 35+</v>
      </c>
      <c r="Q1" s="225" t="str">
        <f>CONCATENATE($AC$9," VETERANS 45+")</f>
        <v>NOV VETERANS 45+</v>
      </c>
      <c r="R1" s="228" t="str">
        <f>CONCATENATE($AC$9," ESQUIRE  55+")</f>
        <v>NOV ESQUIRE  55+</v>
      </c>
      <c r="S1" s="225" t="str">
        <f>CONCATENATE($AC$9," GRAND ESQUIRE  60+")</f>
        <v>NOV GRAND ESQUIRE  60+</v>
      </c>
      <c r="T1" s="231"/>
      <c r="U1" s="228" t="s">
        <v>1</v>
      </c>
      <c r="V1" s="228" t="s">
        <v>16</v>
      </c>
      <c r="W1" s="228" t="s">
        <v>20</v>
      </c>
      <c r="X1" s="228" t="s">
        <v>17</v>
      </c>
      <c r="Y1" s="234" t="s">
        <v>0</v>
      </c>
    </row>
    <row r="2" spans="1:28" ht="24.75" customHeight="1">
      <c r="A2" s="90"/>
      <c r="B2" s="109" t="s">
        <v>21</v>
      </c>
      <c r="C2" s="113"/>
      <c r="D2" s="114"/>
      <c r="E2" s="92"/>
      <c r="F2" s="92"/>
      <c r="G2" s="226"/>
      <c r="H2" s="229"/>
      <c r="I2" s="226"/>
      <c r="J2" s="229"/>
      <c r="K2" s="226"/>
      <c r="L2" s="229"/>
      <c r="M2" s="226"/>
      <c r="N2" s="229"/>
      <c r="O2" s="226"/>
      <c r="P2" s="229"/>
      <c r="Q2" s="226"/>
      <c r="R2" s="229"/>
      <c r="S2" s="226"/>
      <c r="T2" s="232"/>
      <c r="U2" s="229"/>
      <c r="V2" s="229"/>
      <c r="W2" s="229"/>
      <c r="X2" s="229"/>
      <c r="Y2" s="235"/>
      <c r="AB2" s="143"/>
    </row>
    <row r="3" spans="1:25" ht="24.75" customHeight="1">
      <c r="A3" s="85"/>
      <c r="B3" s="105" t="s">
        <v>22</v>
      </c>
      <c r="C3" s="113"/>
      <c r="D3" s="114"/>
      <c r="E3" s="92"/>
      <c r="F3" s="92"/>
      <c r="G3" s="226"/>
      <c r="H3" s="229"/>
      <c r="I3" s="226"/>
      <c r="J3" s="229"/>
      <c r="K3" s="226"/>
      <c r="L3" s="229"/>
      <c r="M3" s="226"/>
      <c r="N3" s="229"/>
      <c r="O3" s="226"/>
      <c r="P3" s="229"/>
      <c r="Q3" s="226"/>
      <c r="R3" s="229"/>
      <c r="S3" s="226"/>
      <c r="T3" s="232"/>
      <c r="U3" s="229"/>
      <c r="V3" s="229"/>
      <c r="W3" s="229"/>
      <c r="X3" s="229"/>
      <c r="Y3" s="235"/>
    </row>
    <row r="4" spans="1:25" ht="24.75" customHeight="1">
      <c r="A4" s="85"/>
      <c r="B4" s="105" t="s">
        <v>23</v>
      </c>
      <c r="C4" s="216">
        <f>Z8</f>
        <v>0</v>
      </c>
      <c r="D4" s="89"/>
      <c r="E4" s="92"/>
      <c r="F4" s="92"/>
      <c r="G4" s="226"/>
      <c r="H4" s="229"/>
      <c r="I4" s="226"/>
      <c r="J4" s="229"/>
      <c r="K4" s="226"/>
      <c r="L4" s="229"/>
      <c r="M4" s="226"/>
      <c r="N4" s="229"/>
      <c r="O4" s="226"/>
      <c r="P4" s="229"/>
      <c r="Q4" s="226"/>
      <c r="R4" s="229"/>
      <c r="S4" s="226"/>
      <c r="T4" s="232"/>
      <c r="U4" s="229"/>
      <c r="V4" s="229"/>
      <c r="W4" s="229"/>
      <c r="X4" s="229"/>
      <c r="Y4" s="235"/>
    </row>
    <row r="5" spans="1:25" ht="19.5" customHeight="1">
      <c r="A5" s="85"/>
      <c r="B5" s="105" t="s">
        <v>18</v>
      </c>
      <c r="C5" s="217">
        <f>X8</f>
        <v>0</v>
      </c>
      <c r="D5" s="84"/>
      <c r="E5" s="92"/>
      <c r="F5" s="92"/>
      <c r="G5" s="226"/>
      <c r="H5" s="229"/>
      <c r="I5" s="226"/>
      <c r="J5" s="229"/>
      <c r="K5" s="226"/>
      <c r="L5" s="229"/>
      <c r="M5" s="226"/>
      <c r="N5" s="229"/>
      <c r="O5" s="226"/>
      <c r="P5" s="229"/>
      <c r="Q5" s="226"/>
      <c r="R5" s="229"/>
      <c r="S5" s="226"/>
      <c r="T5" s="232"/>
      <c r="U5" s="229"/>
      <c r="V5" s="229"/>
      <c r="W5" s="229"/>
      <c r="X5" s="229"/>
      <c r="Y5" s="235"/>
    </row>
    <row r="6" spans="1:25" ht="19.5" customHeight="1">
      <c r="A6" s="85"/>
      <c r="B6" s="105" t="s">
        <v>19</v>
      </c>
      <c r="C6" s="217">
        <f>W8</f>
        <v>0</v>
      </c>
      <c r="D6" s="84"/>
      <c r="E6" s="92"/>
      <c r="F6" s="92"/>
      <c r="G6" s="226"/>
      <c r="H6" s="229"/>
      <c r="I6" s="226"/>
      <c r="J6" s="229"/>
      <c r="K6" s="226"/>
      <c r="L6" s="229"/>
      <c r="M6" s="226"/>
      <c r="N6" s="229"/>
      <c r="O6" s="226"/>
      <c r="P6" s="229"/>
      <c r="Q6" s="226"/>
      <c r="R6" s="229"/>
      <c r="S6" s="226"/>
      <c r="T6" s="232"/>
      <c r="U6" s="229"/>
      <c r="V6" s="229"/>
      <c r="W6" s="229"/>
      <c r="X6" s="229"/>
      <c r="Y6" s="235"/>
    </row>
    <row r="7" spans="1:25" ht="54.75" customHeight="1" thickBot="1">
      <c r="A7" s="86"/>
      <c r="B7" s="237" t="str">
        <f>CONCATENATE($AC$9," Page 1",)</f>
        <v>NOV Page 1</v>
      </c>
      <c r="C7" s="238"/>
      <c r="D7" s="239"/>
      <c r="E7" s="102"/>
      <c r="F7" s="102"/>
      <c r="G7" s="227"/>
      <c r="H7" s="230"/>
      <c r="I7" s="227"/>
      <c r="J7" s="230"/>
      <c r="K7" s="227"/>
      <c r="L7" s="230"/>
      <c r="M7" s="227"/>
      <c r="N7" s="230"/>
      <c r="O7" s="227"/>
      <c r="P7" s="230"/>
      <c r="Q7" s="227"/>
      <c r="R7" s="230"/>
      <c r="S7" s="227"/>
      <c r="T7" s="233"/>
      <c r="U7" s="230"/>
      <c r="V7" s="230"/>
      <c r="W7" s="230"/>
      <c r="X7" s="230"/>
      <c r="Y7" s="236"/>
    </row>
    <row r="8" spans="1:104" ht="16.5" customHeight="1" thickBot="1">
      <c r="A8" s="81">
        <v>0</v>
      </c>
      <c r="B8" s="83" t="s">
        <v>4</v>
      </c>
      <c r="C8" s="83" t="s">
        <v>3</v>
      </c>
      <c r="D8" s="21" t="s">
        <v>2</v>
      </c>
      <c r="E8" s="94"/>
      <c r="F8" s="95"/>
      <c r="G8" s="96"/>
      <c r="H8" s="97"/>
      <c r="I8" s="98"/>
      <c r="J8" s="97"/>
      <c r="K8" s="98"/>
      <c r="L8" s="97"/>
      <c r="M8" s="98"/>
      <c r="N8" s="97"/>
      <c r="O8" s="98"/>
      <c r="P8" s="97"/>
      <c r="Q8" s="98"/>
      <c r="R8" s="99"/>
      <c r="S8" s="100"/>
      <c r="T8" s="101"/>
      <c r="U8" s="145"/>
      <c r="V8" s="146">
        <f>V68</f>
        <v>0</v>
      </c>
      <c r="W8" s="146">
        <f>W102</f>
        <v>0</v>
      </c>
      <c r="X8" s="146">
        <f>X102</f>
        <v>0</v>
      </c>
      <c r="Y8" s="146">
        <f>Y102</f>
        <v>0</v>
      </c>
      <c r="Z8" s="88">
        <f>Z68</f>
        <v>0</v>
      </c>
      <c r="AA8" s="30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31" ht="22.5" customHeight="1" thickBot="1">
      <c r="A9" s="4">
        <f aca="true" t="shared" si="0" ref="A9:A32">A8+1</f>
        <v>1</v>
      </c>
      <c r="B9" s="110"/>
      <c r="C9" s="22"/>
      <c r="D9" s="23"/>
      <c r="E9" s="18"/>
      <c r="F9" s="18"/>
      <c r="G9" s="40"/>
      <c r="H9" s="41"/>
      <c r="I9" s="40"/>
      <c r="J9" s="41"/>
      <c r="K9" s="40"/>
      <c r="L9" s="41"/>
      <c r="M9" s="40"/>
      <c r="N9" s="41"/>
      <c r="O9" s="40"/>
      <c r="P9" s="41"/>
      <c r="Q9" s="40"/>
      <c r="R9" s="41"/>
      <c r="S9" s="40"/>
      <c r="T9" s="70"/>
      <c r="U9" s="75"/>
      <c r="V9" s="78">
        <f aca="true" t="shared" si="1" ref="V9:V32">IF(U9&lt;&gt;"",3,0)</f>
        <v>0</v>
      </c>
      <c r="W9" s="32">
        <f aca="true" t="shared" si="2" ref="W9:W32">IF(B9&lt;&gt;"",12,0)+IF(ISBLANK(G9),0,2)+IF(ISBLANK(H9),0,2)+IF(ISBLANK(I9),0,2)+IF(ISBLANK(J9),0,2)+IF(ISBLANK(K9),0,2)+IF(ISBLANK(L9),0,2)+IF(ISBLANK(M9),0,2)+IF(ISBLANK(N9),0,2)+IF(ISBLANK(O9),0,2)+IF(ISBLANK(P9),0,2)+IF(ISBLANK(Q9),0,2)+IF(ISBLANK(R9),0,2)+IF(ISBLANK(S9),0,2)+IF(G9="*",-2,0)+IF(H9="*",-2,0)+IF(I9="*",-2,0)+IF(J9="*",-2,0)+IF(K9="*",-2,0)+IF(L9="*",-2,0)+IF(M9="*",-2,0)+IF(N9="*",-2,0)+IF(O9="*",-2,0)+IF(P9="*",-2,0)+IF(Q9="*",-2,0)+IF(R9="*",-2,0)+IF(S9="*",-2,0)+IF(T9,2,0)+IF(U9&lt;&gt;"",2,0)</f>
        <v>0</v>
      </c>
      <c r="X9" s="32">
        <f aca="true" t="shared" si="3" ref="X9:X32">IF(B9&lt;&gt;"",16,0)+IF(H9="$",3,0)+IF(I9="$",3,0)+IF(J9="$",3,0)+IF(K9="$",3,0)+IF(L9="$",3,0)+IF(M9="$",3,0)+IF(N9="$",3,0)+IF(O9="$",3,0)+IF(P9="$",3,0)+IF(Q9="$",3,0)+IF(R9="$",3,0)</f>
        <v>0</v>
      </c>
      <c r="Y9" s="34">
        <f aca="true" t="shared" si="4" ref="Y9:Y31">SUM(W9:X9)+V9</f>
        <v>0</v>
      </c>
      <c r="Z9" s="10">
        <f>IF(ISBLANK(B9),0,1)</f>
        <v>0</v>
      </c>
      <c r="AC9" s="10" t="s">
        <v>24</v>
      </c>
      <c r="AD9" t="s">
        <v>5</v>
      </c>
      <c r="AE9" t="s">
        <v>10</v>
      </c>
    </row>
    <row r="10" spans="1:31" ht="22.5" customHeight="1" thickBot="1">
      <c r="A10" s="4">
        <f t="shared" si="0"/>
        <v>2</v>
      </c>
      <c r="B10" s="111"/>
      <c r="C10" s="25"/>
      <c r="D10" s="26"/>
      <c r="E10" s="18"/>
      <c r="F10" s="18"/>
      <c r="G10" s="42"/>
      <c r="H10" s="43"/>
      <c r="I10" s="42"/>
      <c r="J10" s="43"/>
      <c r="K10" s="42"/>
      <c r="L10" s="43"/>
      <c r="M10" s="42"/>
      <c r="N10" s="43"/>
      <c r="O10" s="42"/>
      <c r="P10" s="43"/>
      <c r="Q10" s="42"/>
      <c r="R10" s="43"/>
      <c r="S10" s="42"/>
      <c r="T10" s="71"/>
      <c r="U10" s="76"/>
      <c r="V10" s="79">
        <f t="shared" si="1"/>
        <v>0</v>
      </c>
      <c r="W10" s="32">
        <f t="shared" si="2"/>
        <v>0</v>
      </c>
      <c r="X10" s="32">
        <f t="shared" si="3"/>
        <v>0</v>
      </c>
      <c r="Y10" s="35">
        <f t="shared" si="4"/>
        <v>0</v>
      </c>
      <c r="Z10">
        <f aca="true" t="shared" si="5" ref="Z10:Z32">IF(ISBLANK(B10),0,1)</f>
        <v>0</v>
      </c>
      <c r="AD10" t="s">
        <v>6</v>
      </c>
      <c r="AE10" t="s">
        <v>11</v>
      </c>
    </row>
    <row r="11" spans="1:31" ht="22.5" customHeight="1" thickBot="1">
      <c r="A11" s="4">
        <f t="shared" si="0"/>
        <v>3</v>
      </c>
      <c r="B11" s="111"/>
      <c r="C11" s="25"/>
      <c r="D11" s="26"/>
      <c r="E11" s="18"/>
      <c r="F11" s="18"/>
      <c r="G11" s="42"/>
      <c r="H11" s="43"/>
      <c r="I11" s="42"/>
      <c r="J11" s="43"/>
      <c r="K11" s="42"/>
      <c r="L11" s="43"/>
      <c r="M11" s="42"/>
      <c r="N11" s="43"/>
      <c r="O11" s="42"/>
      <c r="P11" s="43"/>
      <c r="Q11" s="42"/>
      <c r="R11" s="43"/>
      <c r="S11" s="42"/>
      <c r="T11" s="71"/>
      <c r="U11" s="76"/>
      <c r="V11" s="79">
        <f t="shared" si="1"/>
        <v>0</v>
      </c>
      <c r="W11" s="32">
        <f t="shared" si="2"/>
        <v>0</v>
      </c>
      <c r="X11" s="32">
        <f t="shared" si="3"/>
        <v>0</v>
      </c>
      <c r="Y11" s="35">
        <f t="shared" si="4"/>
        <v>0</v>
      </c>
      <c r="Z11">
        <f t="shared" si="5"/>
        <v>0</v>
      </c>
      <c r="AD11" t="s">
        <v>7</v>
      </c>
      <c r="AE11" t="s">
        <v>7</v>
      </c>
    </row>
    <row r="12" spans="1:26" ht="22.5" customHeight="1" thickBot="1">
      <c r="A12" s="4">
        <f t="shared" si="0"/>
        <v>4</v>
      </c>
      <c r="B12" s="111"/>
      <c r="C12" s="25"/>
      <c r="D12" s="26"/>
      <c r="E12" s="18"/>
      <c r="F12" s="18"/>
      <c r="G12" s="42"/>
      <c r="H12" s="43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71"/>
      <c r="U12" s="76"/>
      <c r="V12" s="79">
        <f t="shared" si="1"/>
        <v>0</v>
      </c>
      <c r="W12" s="32">
        <f t="shared" si="2"/>
        <v>0</v>
      </c>
      <c r="X12" s="32">
        <f t="shared" si="3"/>
        <v>0</v>
      </c>
      <c r="Y12" s="35">
        <f t="shared" si="4"/>
        <v>0</v>
      </c>
      <c r="Z12">
        <f t="shared" si="5"/>
        <v>0</v>
      </c>
    </row>
    <row r="13" spans="1:26" ht="22.5" customHeight="1" thickBot="1">
      <c r="A13" s="4">
        <f t="shared" si="0"/>
        <v>5</v>
      </c>
      <c r="B13" s="111"/>
      <c r="C13" s="25"/>
      <c r="D13" s="26"/>
      <c r="E13" s="18"/>
      <c r="F13" s="18"/>
      <c r="G13" s="42"/>
      <c r="H13" s="43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71"/>
      <c r="U13" s="76"/>
      <c r="V13" s="79">
        <f t="shared" si="1"/>
        <v>0</v>
      </c>
      <c r="W13" s="32">
        <f t="shared" si="2"/>
        <v>0</v>
      </c>
      <c r="X13" s="32">
        <f t="shared" si="3"/>
        <v>0</v>
      </c>
      <c r="Y13" s="35">
        <f t="shared" si="4"/>
        <v>0</v>
      </c>
      <c r="Z13">
        <f t="shared" si="5"/>
        <v>0</v>
      </c>
    </row>
    <row r="14" spans="1:26" ht="22.5" customHeight="1" thickBot="1">
      <c r="A14" s="4">
        <f t="shared" si="0"/>
        <v>6</v>
      </c>
      <c r="B14" s="111"/>
      <c r="C14" s="25"/>
      <c r="D14" s="26"/>
      <c r="E14" s="18"/>
      <c r="F14" s="18"/>
      <c r="G14" s="42"/>
      <c r="H14" s="43"/>
      <c r="I14" s="42"/>
      <c r="J14" s="43"/>
      <c r="K14" s="42"/>
      <c r="L14" s="43"/>
      <c r="M14" s="42"/>
      <c r="N14" s="43"/>
      <c r="O14" s="42"/>
      <c r="P14" s="43"/>
      <c r="Q14" s="42"/>
      <c r="R14" s="43"/>
      <c r="S14" s="42"/>
      <c r="T14" s="71"/>
      <c r="U14" s="76"/>
      <c r="V14" s="79">
        <f t="shared" si="1"/>
        <v>0</v>
      </c>
      <c r="W14" s="32">
        <f t="shared" si="2"/>
        <v>0</v>
      </c>
      <c r="X14" s="32">
        <f t="shared" si="3"/>
        <v>0</v>
      </c>
      <c r="Y14" s="35">
        <f t="shared" si="4"/>
        <v>0</v>
      </c>
      <c r="Z14">
        <f t="shared" si="5"/>
        <v>0</v>
      </c>
    </row>
    <row r="15" spans="1:26" ht="22.5" customHeight="1" thickBot="1">
      <c r="A15" s="4">
        <f t="shared" si="0"/>
        <v>7</v>
      </c>
      <c r="B15" s="111"/>
      <c r="C15" s="25"/>
      <c r="D15" s="26"/>
      <c r="E15" s="24"/>
      <c r="F15" s="17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71"/>
      <c r="U15" s="76"/>
      <c r="V15" s="79">
        <f t="shared" si="1"/>
        <v>0</v>
      </c>
      <c r="W15" s="32">
        <f t="shared" si="2"/>
        <v>0</v>
      </c>
      <c r="X15" s="32">
        <f t="shared" si="3"/>
        <v>0</v>
      </c>
      <c r="Y15" s="35">
        <f t="shared" si="4"/>
        <v>0</v>
      </c>
      <c r="Z15">
        <f t="shared" si="5"/>
        <v>0</v>
      </c>
    </row>
    <row r="16" spans="1:26" ht="22.5" customHeight="1" thickBot="1">
      <c r="A16" s="4">
        <f t="shared" si="0"/>
        <v>8</v>
      </c>
      <c r="B16" s="111"/>
      <c r="C16" s="25"/>
      <c r="D16" s="26"/>
      <c r="E16" s="18"/>
      <c r="F16" s="18"/>
      <c r="G16" s="42"/>
      <c r="H16" s="43"/>
      <c r="I16" s="42"/>
      <c r="J16" s="43"/>
      <c r="K16" s="42"/>
      <c r="L16" s="43"/>
      <c r="M16" s="42"/>
      <c r="N16" s="43"/>
      <c r="O16" s="42"/>
      <c r="P16" s="43"/>
      <c r="Q16" s="42"/>
      <c r="R16" s="43"/>
      <c r="S16" s="42"/>
      <c r="T16" s="71"/>
      <c r="U16" s="76"/>
      <c r="V16" s="79">
        <f t="shared" si="1"/>
        <v>0</v>
      </c>
      <c r="W16" s="32">
        <f t="shared" si="2"/>
        <v>0</v>
      </c>
      <c r="X16" s="32">
        <f t="shared" si="3"/>
        <v>0</v>
      </c>
      <c r="Y16" s="35">
        <f t="shared" si="4"/>
        <v>0</v>
      </c>
      <c r="Z16">
        <f t="shared" si="5"/>
        <v>0</v>
      </c>
    </row>
    <row r="17" spans="1:26" ht="22.5" customHeight="1" thickBot="1">
      <c r="A17" s="4">
        <f t="shared" si="0"/>
        <v>9</v>
      </c>
      <c r="B17" s="111"/>
      <c r="C17" s="25"/>
      <c r="D17" s="26"/>
      <c r="E17" s="18"/>
      <c r="F17" s="18"/>
      <c r="G17" s="42"/>
      <c r="H17" s="43"/>
      <c r="I17" s="42"/>
      <c r="J17" s="43"/>
      <c r="K17" s="42"/>
      <c r="L17" s="43"/>
      <c r="M17" s="42"/>
      <c r="N17" s="43"/>
      <c r="O17" s="42"/>
      <c r="P17" s="43"/>
      <c r="Q17" s="42"/>
      <c r="R17" s="43"/>
      <c r="S17" s="42"/>
      <c r="T17" s="71"/>
      <c r="U17" s="76"/>
      <c r="V17" s="79">
        <f t="shared" si="1"/>
        <v>0</v>
      </c>
      <c r="W17" s="32">
        <f t="shared" si="2"/>
        <v>0</v>
      </c>
      <c r="X17" s="32">
        <f t="shared" si="3"/>
        <v>0</v>
      </c>
      <c r="Y17" s="35">
        <f t="shared" si="4"/>
        <v>0</v>
      </c>
      <c r="Z17">
        <f t="shared" si="5"/>
        <v>0</v>
      </c>
    </row>
    <row r="18" spans="1:26" ht="22.5" customHeight="1" thickBot="1">
      <c r="A18" s="4">
        <f t="shared" si="0"/>
        <v>10</v>
      </c>
      <c r="B18" s="111"/>
      <c r="C18" s="25"/>
      <c r="D18" s="26"/>
      <c r="E18" s="18"/>
      <c r="F18" s="18"/>
      <c r="G18" s="42"/>
      <c r="H18" s="43"/>
      <c r="I18" s="42"/>
      <c r="J18" s="43"/>
      <c r="K18" s="42"/>
      <c r="L18" s="43"/>
      <c r="M18" s="42"/>
      <c r="N18" s="43"/>
      <c r="O18" s="42"/>
      <c r="P18" s="43"/>
      <c r="Q18" s="42"/>
      <c r="R18" s="43"/>
      <c r="S18" s="42"/>
      <c r="T18" s="71"/>
      <c r="U18" s="76"/>
      <c r="V18" s="79">
        <f t="shared" si="1"/>
        <v>0</v>
      </c>
      <c r="W18" s="32">
        <f t="shared" si="2"/>
        <v>0</v>
      </c>
      <c r="X18" s="32">
        <f t="shared" si="3"/>
        <v>0</v>
      </c>
      <c r="Y18" s="35">
        <f t="shared" si="4"/>
        <v>0</v>
      </c>
      <c r="Z18">
        <f t="shared" si="5"/>
        <v>0</v>
      </c>
    </row>
    <row r="19" spans="1:26" ht="22.5" customHeight="1" thickBot="1">
      <c r="A19" s="4">
        <f t="shared" si="0"/>
        <v>11</v>
      </c>
      <c r="B19" s="111"/>
      <c r="C19" s="25"/>
      <c r="D19" s="26"/>
      <c r="E19" s="18"/>
      <c r="F19" s="18"/>
      <c r="G19" s="42"/>
      <c r="H19" s="43"/>
      <c r="I19" s="42"/>
      <c r="J19" s="43"/>
      <c r="K19" s="42"/>
      <c r="L19" s="43"/>
      <c r="M19" s="42"/>
      <c r="N19" s="43"/>
      <c r="O19" s="42"/>
      <c r="P19" s="43"/>
      <c r="Q19" s="42"/>
      <c r="R19" s="43"/>
      <c r="S19" s="42"/>
      <c r="T19" s="71"/>
      <c r="U19" s="76"/>
      <c r="V19" s="79">
        <f t="shared" si="1"/>
        <v>0</v>
      </c>
      <c r="W19" s="32">
        <f t="shared" si="2"/>
        <v>0</v>
      </c>
      <c r="X19" s="32">
        <f t="shared" si="3"/>
        <v>0</v>
      </c>
      <c r="Y19" s="35">
        <f t="shared" si="4"/>
        <v>0</v>
      </c>
      <c r="Z19">
        <f t="shared" si="5"/>
        <v>0</v>
      </c>
    </row>
    <row r="20" spans="1:26" ht="22.5" customHeight="1" thickBot="1">
      <c r="A20" s="4">
        <f t="shared" si="0"/>
        <v>12</v>
      </c>
      <c r="B20" s="111"/>
      <c r="C20" s="25"/>
      <c r="D20" s="26"/>
      <c r="E20" s="24"/>
      <c r="F20" s="17"/>
      <c r="G20" s="44"/>
      <c r="H20" s="45"/>
      <c r="I20" s="44"/>
      <c r="J20" s="43"/>
      <c r="K20" s="44"/>
      <c r="L20" s="43"/>
      <c r="M20" s="44"/>
      <c r="N20" s="43"/>
      <c r="O20" s="44"/>
      <c r="P20" s="43"/>
      <c r="Q20" s="44"/>
      <c r="R20" s="43"/>
      <c r="S20" s="42"/>
      <c r="T20" s="72"/>
      <c r="U20" s="76"/>
      <c r="V20" s="79">
        <f t="shared" si="1"/>
        <v>0</v>
      </c>
      <c r="W20" s="32">
        <f t="shared" si="2"/>
        <v>0</v>
      </c>
      <c r="X20" s="32">
        <f t="shared" si="3"/>
        <v>0</v>
      </c>
      <c r="Y20" s="35">
        <f t="shared" si="4"/>
        <v>0</v>
      </c>
      <c r="Z20">
        <f t="shared" si="5"/>
        <v>0</v>
      </c>
    </row>
    <row r="21" spans="1:26" ht="22.5" customHeight="1" thickBot="1">
      <c r="A21" s="4">
        <f t="shared" si="0"/>
        <v>13</v>
      </c>
      <c r="B21" s="111"/>
      <c r="C21" s="25"/>
      <c r="D21" s="39"/>
      <c r="E21" s="24"/>
      <c r="F21" s="17"/>
      <c r="G21" s="44"/>
      <c r="H21" s="45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2"/>
      <c r="T21" s="72"/>
      <c r="U21" s="76"/>
      <c r="V21" s="79">
        <f t="shared" si="1"/>
        <v>0</v>
      </c>
      <c r="W21" s="32">
        <f t="shared" si="2"/>
        <v>0</v>
      </c>
      <c r="X21" s="32">
        <f t="shared" si="3"/>
        <v>0</v>
      </c>
      <c r="Y21" s="35">
        <f t="shared" si="4"/>
        <v>0</v>
      </c>
      <c r="Z21">
        <f t="shared" si="5"/>
        <v>0</v>
      </c>
    </row>
    <row r="22" spans="1:26" ht="22.5" customHeight="1" thickBot="1">
      <c r="A22" s="4">
        <f t="shared" si="0"/>
        <v>14</v>
      </c>
      <c r="B22" s="111"/>
      <c r="C22" s="25"/>
      <c r="D22" s="26"/>
      <c r="E22" s="18"/>
      <c r="F22" s="18"/>
      <c r="G22" s="42"/>
      <c r="H22" s="43"/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71"/>
      <c r="U22" s="76"/>
      <c r="V22" s="79">
        <f t="shared" si="1"/>
        <v>0</v>
      </c>
      <c r="W22" s="32">
        <f t="shared" si="2"/>
        <v>0</v>
      </c>
      <c r="X22" s="32">
        <f t="shared" si="3"/>
        <v>0</v>
      </c>
      <c r="Y22" s="35">
        <f t="shared" si="4"/>
        <v>0</v>
      </c>
      <c r="Z22">
        <f t="shared" si="5"/>
        <v>0</v>
      </c>
    </row>
    <row r="23" spans="1:26" ht="22.5" customHeight="1" thickBot="1">
      <c r="A23" s="4">
        <f t="shared" si="0"/>
        <v>15</v>
      </c>
      <c r="B23" s="111"/>
      <c r="C23" s="25"/>
      <c r="D23" s="26"/>
      <c r="E23" s="27"/>
      <c r="F23" s="27"/>
      <c r="G23" s="48"/>
      <c r="H23" s="49"/>
      <c r="I23" s="48"/>
      <c r="J23" s="49"/>
      <c r="K23" s="48"/>
      <c r="L23" s="43"/>
      <c r="M23" s="48"/>
      <c r="N23" s="49"/>
      <c r="O23" s="48"/>
      <c r="P23" s="49"/>
      <c r="Q23" s="48"/>
      <c r="R23" s="43"/>
      <c r="S23" s="42"/>
      <c r="T23" s="73"/>
      <c r="U23" s="76"/>
      <c r="V23" s="79">
        <f t="shared" si="1"/>
        <v>0</v>
      </c>
      <c r="W23" s="32">
        <f t="shared" si="2"/>
        <v>0</v>
      </c>
      <c r="X23" s="32">
        <f t="shared" si="3"/>
        <v>0</v>
      </c>
      <c r="Y23" s="35">
        <f t="shared" si="4"/>
        <v>0</v>
      </c>
      <c r="Z23">
        <f t="shared" si="5"/>
        <v>0</v>
      </c>
    </row>
    <row r="24" spans="1:26" ht="22.5" customHeight="1" thickBot="1">
      <c r="A24" s="4">
        <f t="shared" si="0"/>
        <v>16</v>
      </c>
      <c r="B24" s="111"/>
      <c r="C24" s="25"/>
      <c r="D24" s="26"/>
      <c r="E24" s="18"/>
      <c r="F24" s="18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71"/>
      <c r="U24" s="76"/>
      <c r="V24" s="79">
        <f t="shared" si="1"/>
        <v>0</v>
      </c>
      <c r="W24" s="32">
        <f t="shared" si="2"/>
        <v>0</v>
      </c>
      <c r="X24" s="32">
        <f t="shared" si="3"/>
        <v>0</v>
      </c>
      <c r="Y24" s="35">
        <f t="shared" si="4"/>
        <v>0</v>
      </c>
      <c r="Z24">
        <f t="shared" si="5"/>
        <v>0</v>
      </c>
    </row>
    <row r="25" spans="1:26" ht="22.5" customHeight="1" thickBot="1">
      <c r="A25" s="4">
        <f t="shared" si="0"/>
        <v>17</v>
      </c>
      <c r="B25" s="111"/>
      <c r="C25" s="25"/>
      <c r="D25" s="26"/>
      <c r="E25" s="18"/>
      <c r="F25" s="18"/>
      <c r="G25" s="42"/>
      <c r="H25" s="43"/>
      <c r="I25" s="42"/>
      <c r="J25" s="43"/>
      <c r="K25" s="42"/>
      <c r="L25" s="43"/>
      <c r="M25" s="42"/>
      <c r="N25" s="43"/>
      <c r="O25" s="42"/>
      <c r="P25" s="43"/>
      <c r="Q25" s="42"/>
      <c r="R25" s="43"/>
      <c r="S25" s="42"/>
      <c r="T25" s="71"/>
      <c r="U25" s="76"/>
      <c r="V25" s="79">
        <f t="shared" si="1"/>
        <v>0</v>
      </c>
      <c r="W25" s="32">
        <f t="shared" si="2"/>
        <v>0</v>
      </c>
      <c r="X25" s="32">
        <f t="shared" si="3"/>
        <v>0</v>
      </c>
      <c r="Y25" s="35">
        <f t="shared" si="4"/>
        <v>0</v>
      </c>
      <c r="Z25">
        <f t="shared" si="5"/>
        <v>0</v>
      </c>
    </row>
    <row r="26" spans="1:26" ht="22.5" customHeight="1" thickBot="1">
      <c r="A26" s="4">
        <f t="shared" si="0"/>
        <v>18</v>
      </c>
      <c r="B26" s="111"/>
      <c r="C26" s="25"/>
      <c r="D26" s="26"/>
      <c r="E26" s="18"/>
      <c r="F26" s="18"/>
      <c r="G26" s="42"/>
      <c r="H26" s="43"/>
      <c r="I26" s="42"/>
      <c r="J26" s="43"/>
      <c r="K26" s="42"/>
      <c r="L26" s="43"/>
      <c r="M26" s="42"/>
      <c r="N26" s="43"/>
      <c r="O26" s="42"/>
      <c r="P26" s="43"/>
      <c r="Q26" s="42"/>
      <c r="R26" s="43"/>
      <c r="S26" s="42"/>
      <c r="T26" s="71"/>
      <c r="U26" s="76"/>
      <c r="V26" s="79">
        <f t="shared" si="1"/>
        <v>0</v>
      </c>
      <c r="W26" s="32">
        <f t="shared" si="2"/>
        <v>0</v>
      </c>
      <c r="X26" s="32">
        <f t="shared" si="3"/>
        <v>0</v>
      </c>
      <c r="Y26" s="35">
        <f t="shared" si="4"/>
        <v>0</v>
      </c>
      <c r="Z26">
        <f t="shared" si="5"/>
        <v>0</v>
      </c>
    </row>
    <row r="27" spans="1:26" ht="22.5" customHeight="1" thickBot="1">
      <c r="A27" s="4">
        <f t="shared" si="0"/>
        <v>19</v>
      </c>
      <c r="B27" s="111"/>
      <c r="C27" s="25"/>
      <c r="D27" s="26"/>
      <c r="E27" s="18"/>
      <c r="F27" s="18"/>
      <c r="G27" s="42"/>
      <c r="H27" s="43"/>
      <c r="I27" s="42"/>
      <c r="J27" s="43"/>
      <c r="K27" s="42"/>
      <c r="L27" s="43"/>
      <c r="M27" s="42"/>
      <c r="N27" s="43"/>
      <c r="O27" s="42"/>
      <c r="P27" s="43"/>
      <c r="Q27" s="42"/>
      <c r="R27" s="43"/>
      <c r="S27" s="42"/>
      <c r="T27" s="71"/>
      <c r="U27" s="76"/>
      <c r="V27" s="79"/>
      <c r="W27" s="32">
        <f t="shared" si="2"/>
        <v>0</v>
      </c>
      <c r="X27" s="32">
        <f t="shared" si="3"/>
        <v>0</v>
      </c>
      <c r="Y27" s="35">
        <f t="shared" si="4"/>
        <v>0</v>
      </c>
      <c r="Z27">
        <f t="shared" si="5"/>
        <v>0</v>
      </c>
    </row>
    <row r="28" spans="1:26" ht="22.5" customHeight="1" thickBot="1">
      <c r="A28" s="4">
        <f t="shared" si="0"/>
        <v>20</v>
      </c>
      <c r="B28" s="111"/>
      <c r="C28" s="25"/>
      <c r="D28" s="26"/>
      <c r="E28" s="18"/>
      <c r="F28" s="18"/>
      <c r="G28" s="42"/>
      <c r="H28" s="43"/>
      <c r="I28" s="42"/>
      <c r="J28" s="43"/>
      <c r="K28" s="42"/>
      <c r="L28" s="43"/>
      <c r="M28" s="42"/>
      <c r="N28" s="43"/>
      <c r="O28" s="42"/>
      <c r="P28" s="43"/>
      <c r="Q28" s="42"/>
      <c r="R28" s="43"/>
      <c r="S28" s="42"/>
      <c r="T28" s="71"/>
      <c r="U28" s="76"/>
      <c r="V28" s="79"/>
      <c r="W28" s="32">
        <f t="shared" si="2"/>
        <v>0</v>
      </c>
      <c r="X28" s="32">
        <f t="shared" si="3"/>
        <v>0</v>
      </c>
      <c r="Y28" s="35">
        <f t="shared" si="4"/>
        <v>0</v>
      </c>
      <c r="Z28">
        <f t="shared" si="5"/>
        <v>0</v>
      </c>
    </row>
    <row r="29" spans="1:26" ht="22.5" customHeight="1" thickBot="1">
      <c r="A29" s="4">
        <f t="shared" si="0"/>
        <v>21</v>
      </c>
      <c r="B29" s="111"/>
      <c r="C29" s="25"/>
      <c r="D29" s="26"/>
      <c r="E29" s="18"/>
      <c r="F29" s="18"/>
      <c r="G29" s="42"/>
      <c r="H29" s="43"/>
      <c r="I29" s="42"/>
      <c r="J29" s="43"/>
      <c r="K29" s="42"/>
      <c r="L29" s="43"/>
      <c r="M29" s="42"/>
      <c r="N29" s="43"/>
      <c r="O29" s="42"/>
      <c r="P29" s="43"/>
      <c r="Q29" s="42"/>
      <c r="R29" s="43"/>
      <c r="S29" s="42"/>
      <c r="T29" s="71"/>
      <c r="U29" s="76"/>
      <c r="V29" s="79">
        <f>IF(U29&lt;&gt;"",3,0)</f>
        <v>0</v>
      </c>
      <c r="W29" s="32">
        <f t="shared" si="2"/>
        <v>0</v>
      </c>
      <c r="X29" s="32">
        <f t="shared" si="3"/>
        <v>0</v>
      </c>
      <c r="Y29" s="35">
        <f>SUM(W29:X29)+V29</f>
        <v>0</v>
      </c>
      <c r="Z29">
        <f t="shared" si="5"/>
        <v>0</v>
      </c>
    </row>
    <row r="30" spans="1:26" ht="22.5" customHeight="1" thickBot="1">
      <c r="A30" s="4">
        <f t="shared" si="0"/>
        <v>22</v>
      </c>
      <c r="B30" s="111"/>
      <c r="C30" s="25"/>
      <c r="D30" s="26"/>
      <c r="E30" s="18"/>
      <c r="F30" s="18"/>
      <c r="G30" s="42"/>
      <c r="H30" s="43"/>
      <c r="I30" s="42"/>
      <c r="J30" s="43"/>
      <c r="K30" s="42"/>
      <c r="L30" s="43"/>
      <c r="M30" s="42"/>
      <c r="N30" s="43"/>
      <c r="O30" s="42"/>
      <c r="P30" s="43"/>
      <c r="Q30" s="42"/>
      <c r="R30" s="43"/>
      <c r="S30" s="42"/>
      <c r="T30" s="71"/>
      <c r="U30" s="76"/>
      <c r="V30" s="79"/>
      <c r="W30" s="32">
        <f t="shared" si="2"/>
        <v>0</v>
      </c>
      <c r="X30" s="32">
        <f t="shared" si="3"/>
        <v>0</v>
      </c>
      <c r="Y30" s="35">
        <f t="shared" si="4"/>
        <v>0</v>
      </c>
      <c r="Z30">
        <f t="shared" si="5"/>
        <v>0</v>
      </c>
    </row>
    <row r="31" spans="1:26" ht="22.5" customHeight="1" thickBot="1">
      <c r="A31" s="4">
        <f t="shared" si="0"/>
        <v>23</v>
      </c>
      <c r="B31" s="111"/>
      <c r="C31" s="25"/>
      <c r="D31" s="26"/>
      <c r="E31" s="18"/>
      <c r="F31" s="18"/>
      <c r="G31" s="42"/>
      <c r="H31" s="43"/>
      <c r="I31" s="42"/>
      <c r="J31" s="43"/>
      <c r="K31" s="42"/>
      <c r="L31" s="43"/>
      <c r="M31" s="42"/>
      <c r="N31" s="43"/>
      <c r="O31" s="42"/>
      <c r="P31" s="43"/>
      <c r="Q31" s="42"/>
      <c r="R31" s="43"/>
      <c r="S31" s="42"/>
      <c r="T31" s="71"/>
      <c r="U31" s="76"/>
      <c r="V31" s="79">
        <f t="shared" si="1"/>
        <v>0</v>
      </c>
      <c r="W31" s="32">
        <f t="shared" si="2"/>
        <v>0</v>
      </c>
      <c r="X31" s="32">
        <f t="shared" si="3"/>
        <v>0</v>
      </c>
      <c r="Y31" s="35">
        <f t="shared" si="4"/>
        <v>0</v>
      </c>
      <c r="Z31">
        <f t="shared" si="5"/>
        <v>0</v>
      </c>
    </row>
    <row r="32" spans="1:26" ht="22.5" customHeight="1" thickBot="1">
      <c r="A32" s="4">
        <f t="shared" si="0"/>
        <v>24</v>
      </c>
      <c r="B32" s="112"/>
      <c r="C32" s="28"/>
      <c r="D32" s="29"/>
      <c r="E32" s="18"/>
      <c r="F32" s="18"/>
      <c r="G32" s="46"/>
      <c r="H32" s="47"/>
      <c r="I32" s="46"/>
      <c r="J32" s="47"/>
      <c r="K32" s="46"/>
      <c r="L32" s="47"/>
      <c r="M32" s="46"/>
      <c r="N32" s="47"/>
      <c r="O32" s="46"/>
      <c r="P32" s="47"/>
      <c r="Q32" s="46"/>
      <c r="R32" s="47"/>
      <c r="S32" s="46"/>
      <c r="T32" s="74"/>
      <c r="U32" s="77"/>
      <c r="V32" s="80">
        <f t="shared" si="1"/>
        <v>0</v>
      </c>
      <c r="W32" s="32">
        <f t="shared" si="2"/>
        <v>0</v>
      </c>
      <c r="X32" s="33">
        <f t="shared" si="3"/>
        <v>0</v>
      </c>
      <c r="Y32" s="36">
        <f>SUM(W32:X32)+V32</f>
        <v>0</v>
      </c>
      <c r="Z32">
        <f t="shared" si="5"/>
        <v>0</v>
      </c>
    </row>
    <row r="33" spans="1:27" ht="18" customHeight="1" thickBot="1">
      <c r="A33" s="37"/>
      <c r="B33" s="50" t="s">
        <v>27</v>
      </c>
      <c r="C33" s="51"/>
      <c r="D33" s="52"/>
      <c r="E33" s="53"/>
      <c r="F33" s="53"/>
      <c r="G33" s="51"/>
      <c r="H33" s="51"/>
      <c r="I33" s="51"/>
      <c r="J33" s="51"/>
      <c r="K33" s="51"/>
      <c r="L33" s="54"/>
      <c r="M33" s="51"/>
      <c r="N33" s="147" t="s">
        <v>55</v>
      </c>
      <c r="O33" s="51"/>
      <c r="P33" s="51"/>
      <c r="Q33" s="51"/>
      <c r="R33" s="240" t="s">
        <v>28</v>
      </c>
      <c r="S33" s="241"/>
      <c r="T33" s="241"/>
      <c r="U33" s="242"/>
      <c r="V33" s="56">
        <f>SUM(V9:V32)</f>
        <v>0</v>
      </c>
      <c r="W33" s="57">
        <f>SUM(W9:W32)</f>
        <v>0</v>
      </c>
      <c r="X33" s="57">
        <f>SUM(X9:X32)</f>
        <v>0</v>
      </c>
      <c r="Y33" s="58">
        <f>SUM(Y9:Y32)</f>
        <v>0</v>
      </c>
      <c r="Z33" s="87">
        <f>SUM(Z9:Z32)</f>
        <v>0</v>
      </c>
      <c r="AA33" s="59"/>
    </row>
    <row r="34" spans="1:27" ht="18" customHeight="1" hidden="1">
      <c r="A34" s="37"/>
      <c r="B34" s="50" t="s">
        <v>14</v>
      </c>
      <c r="C34" s="51"/>
      <c r="D34" s="52"/>
      <c r="E34" s="53"/>
      <c r="F34" s="53"/>
      <c r="G34" s="51"/>
      <c r="H34" s="51"/>
      <c r="I34" s="51"/>
      <c r="J34" s="51"/>
      <c r="K34" s="51"/>
      <c r="L34" s="54"/>
      <c r="M34" s="51"/>
      <c r="N34" s="51"/>
      <c r="O34" s="51"/>
      <c r="P34" s="51"/>
      <c r="Q34" s="51"/>
      <c r="R34" s="54"/>
      <c r="S34" s="51"/>
      <c r="T34" s="51"/>
      <c r="U34" s="51"/>
      <c r="V34" s="144"/>
      <c r="W34" s="144"/>
      <c r="X34" s="144"/>
      <c r="Y34" s="144"/>
      <c r="Z34" s="87"/>
      <c r="AA34" s="59"/>
    </row>
    <row r="35" spans="1:27" ht="18" customHeight="1" hidden="1" thickBot="1">
      <c r="A35" s="5"/>
      <c r="B35" s="50" t="s">
        <v>26</v>
      </c>
      <c r="C35" s="51"/>
      <c r="D35" s="82"/>
      <c r="E35" s="53"/>
      <c r="F35" s="5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5"/>
      <c r="R35" s="55"/>
      <c r="S35" s="55"/>
      <c r="T35" s="55"/>
      <c r="U35" s="55"/>
      <c r="V35" s="106"/>
      <c r="W35" s="107"/>
      <c r="X35" s="108"/>
      <c r="Y35" s="106"/>
      <c r="Z35" s="59"/>
      <c r="AA35" s="59"/>
    </row>
    <row r="36" spans="1:25" ht="0.75" customHeight="1">
      <c r="A36" s="93"/>
      <c r="B36" s="115"/>
      <c r="C36" s="116"/>
      <c r="D36" s="116"/>
      <c r="E36" s="117"/>
      <c r="F36" s="117"/>
      <c r="G36" s="243" t="str">
        <f>G1</f>
        <v>NOV TINY TOTS ny 6</v>
      </c>
      <c r="H36" s="246" t="str">
        <f aca="true" t="shared" si="6" ref="H36:Y36">H1</f>
        <v>NOV PRIMARY 6 ny 8</v>
      </c>
      <c r="I36" s="243" t="str">
        <f t="shared" si="6"/>
        <v>NOV JUVENILLE    8 ny 10</v>
      </c>
      <c r="J36" s="246" t="str">
        <f t="shared" si="6"/>
        <v>NOV ELEMENTARY    10 ny 12</v>
      </c>
      <c r="K36" s="243" t="str">
        <f t="shared" si="6"/>
        <v>NOV FRESHMAN    12 ny 14</v>
      </c>
      <c r="L36" s="246" t="str">
        <f t="shared" si="6"/>
        <v>NOV SOPHOMORE    14 ny 16</v>
      </c>
      <c r="M36" s="243" t="str">
        <f t="shared" si="6"/>
        <v>NOV JUNIOR    16 ny 18</v>
      </c>
      <c r="N36" s="246" t="str">
        <f t="shared" si="6"/>
        <v>NOV SENIOR    18+</v>
      </c>
      <c r="O36" s="243" t="str">
        <f t="shared" si="6"/>
        <v>NOV CLASSIC 25+</v>
      </c>
      <c r="P36" s="246" t="str">
        <f t="shared" si="6"/>
        <v>NOV MASTERS 35+</v>
      </c>
      <c r="Q36" s="243" t="str">
        <f t="shared" si="6"/>
        <v>NOV VETERANS 45+</v>
      </c>
      <c r="R36" s="246" t="str">
        <f t="shared" si="6"/>
        <v>NOV ESQUIRE  55+</v>
      </c>
      <c r="S36" s="243" t="str">
        <f t="shared" si="6"/>
        <v>NOV GRAND ESQUIRE  60+</v>
      </c>
      <c r="T36" s="256">
        <f t="shared" si="6"/>
        <v>0</v>
      </c>
      <c r="U36" s="246" t="str">
        <f t="shared" si="6"/>
        <v>OPEN $2.00 Rink</v>
      </c>
      <c r="V36" s="246" t="str">
        <f t="shared" si="6"/>
        <v>OPEN $3.00 SWPL Fee</v>
      </c>
      <c r="W36" s="246" t="str">
        <f t="shared" si="6"/>
        <v>RINK FEE $ 14.00</v>
      </c>
      <c r="X36" s="246" t="str">
        <f t="shared" si="6"/>
        <v>SWPL FEES $16.00</v>
      </c>
      <c r="Y36" s="249" t="str">
        <f t="shared" si="6"/>
        <v>TOTAL ENTRY</v>
      </c>
    </row>
    <row r="37" spans="1:25" ht="24.75" customHeight="1">
      <c r="A37" s="90"/>
      <c r="B37" s="118" t="s">
        <v>21</v>
      </c>
      <c r="C37" s="119">
        <f>$C$2</f>
        <v>0</v>
      </c>
      <c r="D37" s="120"/>
      <c r="E37" s="121"/>
      <c r="F37" s="121"/>
      <c r="G37" s="244"/>
      <c r="H37" s="247"/>
      <c r="I37" s="244"/>
      <c r="J37" s="247"/>
      <c r="K37" s="244"/>
      <c r="L37" s="247"/>
      <c r="M37" s="244"/>
      <c r="N37" s="247"/>
      <c r="O37" s="244"/>
      <c r="P37" s="247"/>
      <c r="Q37" s="244"/>
      <c r="R37" s="247"/>
      <c r="S37" s="244"/>
      <c r="T37" s="257"/>
      <c r="U37" s="247"/>
      <c r="V37" s="247"/>
      <c r="W37" s="247"/>
      <c r="X37" s="247"/>
      <c r="Y37" s="250"/>
    </row>
    <row r="38" spans="1:25" ht="24.75" customHeight="1">
      <c r="A38" s="85"/>
      <c r="B38" s="122" t="s">
        <v>22</v>
      </c>
      <c r="C38" s="119">
        <f>$C$3</f>
        <v>0</v>
      </c>
      <c r="D38" s="120"/>
      <c r="E38" s="121"/>
      <c r="F38" s="121"/>
      <c r="G38" s="244"/>
      <c r="H38" s="247"/>
      <c r="I38" s="244"/>
      <c r="J38" s="247"/>
      <c r="K38" s="244"/>
      <c r="L38" s="247"/>
      <c r="M38" s="244"/>
      <c r="N38" s="247"/>
      <c r="O38" s="244"/>
      <c r="P38" s="247"/>
      <c r="Q38" s="244"/>
      <c r="R38" s="247"/>
      <c r="S38" s="244"/>
      <c r="T38" s="257"/>
      <c r="U38" s="247"/>
      <c r="V38" s="247"/>
      <c r="W38" s="247"/>
      <c r="X38" s="247"/>
      <c r="Y38" s="250"/>
    </row>
    <row r="39" spans="1:25" ht="24.75" customHeight="1">
      <c r="A39" s="85"/>
      <c r="B39" s="122"/>
      <c r="C39" s="123"/>
      <c r="D39" s="124"/>
      <c r="E39" s="121"/>
      <c r="F39" s="121"/>
      <c r="G39" s="244"/>
      <c r="H39" s="247"/>
      <c r="I39" s="244"/>
      <c r="J39" s="247"/>
      <c r="K39" s="244"/>
      <c r="L39" s="247"/>
      <c r="M39" s="244"/>
      <c r="N39" s="247"/>
      <c r="O39" s="244"/>
      <c r="P39" s="247"/>
      <c r="Q39" s="244"/>
      <c r="R39" s="247"/>
      <c r="S39" s="244"/>
      <c r="T39" s="257"/>
      <c r="U39" s="247"/>
      <c r="V39" s="247"/>
      <c r="W39" s="247"/>
      <c r="X39" s="247"/>
      <c r="Y39" s="250"/>
    </row>
    <row r="40" spans="1:25" ht="19.5" customHeight="1">
      <c r="A40" s="85"/>
      <c r="B40" s="122"/>
      <c r="C40" s="125"/>
      <c r="D40" s="126"/>
      <c r="E40" s="121"/>
      <c r="F40" s="121"/>
      <c r="G40" s="244"/>
      <c r="H40" s="247"/>
      <c r="I40" s="244"/>
      <c r="J40" s="247"/>
      <c r="K40" s="244"/>
      <c r="L40" s="247"/>
      <c r="M40" s="244"/>
      <c r="N40" s="247"/>
      <c r="O40" s="244"/>
      <c r="P40" s="247"/>
      <c r="Q40" s="244"/>
      <c r="R40" s="247"/>
      <c r="S40" s="244"/>
      <c r="T40" s="257"/>
      <c r="U40" s="247"/>
      <c r="V40" s="247"/>
      <c r="W40" s="247"/>
      <c r="X40" s="247"/>
      <c r="Y40" s="250"/>
    </row>
    <row r="41" spans="1:25" ht="19.5" customHeight="1">
      <c r="A41" s="85"/>
      <c r="B41" s="122"/>
      <c r="C41" s="125"/>
      <c r="D41" s="126"/>
      <c r="E41" s="121"/>
      <c r="F41" s="121"/>
      <c r="G41" s="244"/>
      <c r="H41" s="247"/>
      <c r="I41" s="244"/>
      <c r="J41" s="247"/>
      <c r="K41" s="244"/>
      <c r="L41" s="247"/>
      <c r="M41" s="244"/>
      <c r="N41" s="247"/>
      <c r="O41" s="244"/>
      <c r="P41" s="247"/>
      <c r="Q41" s="244"/>
      <c r="R41" s="247"/>
      <c r="S41" s="244"/>
      <c r="T41" s="257"/>
      <c r="U41" s="247"/>
      <c r="V41" s="247"/>
      <c r="W41" s="247"/>
      <c r="X41" s="247"/>
      <c r="Y41" s="250"/>
    </row>
    <row r="42" spans="1:25" ht="54.75" customHeight="1" thickBot="1">
      <c r="A42" s="86"/>
      <c r="B42" s="252" t="str">
        <f>CONCATENATE($AC$9," Page 2",)</f>
        <v>NOV Page 2</v>
      </c>
      <c r="C42" s="238"/>
      <c r="D42" s="239"/>
      <c r="E42" s="127"/>
      <c r="F42" s="127"/>
      <c r="G42" s="245"/>
      <c r="H42" s="248"/>
      <c r="I42" s="245"/>
      <c r="J42" s="248"/>
      <c r="K42" s="245"/>
      <c r="L42" s="248"/>
      <c r="M42" s="245"/>
      <c r="N42" s="248"/>
      <c r="O42" s="245"/>
      <c r="P42" s="248"/>
      <c r="Q42" s="245"/>
      <c r="R42" s="248"/>
      <c r="S42" s="245"/>
      <c r="T42" s="258"/>
      <c r="U42" s="248"/>
      <c r="V42" s="248"/>
      <c r="W42" s="248"/>
      <c r="X42" s="248"/>
      <c r="Y42" s="251"/>
    </row>
    <row r="43" spans="1:104" ht="16.5" customHeight="1" thickBot="1">
      <c r="A43" s="1">
        <v>0</v>
      </c>
      <c r="B43" s="128" t="s">
        <v>4</v>
      </c>
      <c r="C43" s="129" t="s">
        <v>3</v>
      </c>
      <c r="D43" s="142" t="s">
        <v>2</v>
      </c>
      <c r="E43" s="130"/>
      <c r="F43" s="130"/>
      <c r="G43" s="131"/>
      <c r="H43" s="132"/>
      <c r="I43" s="133"/>
      <c r="J43" s="132"/>
      <c r="K43" s="133"/>
      <c r="L43" s="132"/>
      <c r="M43" s="133"/>
      <c r="N43" s="132"/>
      <c r="O43" s="133"/>
      <c r="P43" s="132"/>
      <c r="Q43" s="133"/>
      <c r="R43" s="134"/>
      <c r="S43" s="135"/>
      <c r="T43" s="136"/>
      <c r="U43" s="137"/>
      <c r="V43" s="138"/>
      <c r="W43" s="138"/>
      <c r="X43" s="139"/>
      <c r="Y43" s="140">
        <f aca="true" t="shared" si="7" ref="Y43:Y67">SUM(W43:X43)+V43</f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26" ht="22.5" customHeight="1" thickBot="1">
      <c r="A44" s="4">
        <f>A32+1</f>
        <v>25</v>
      </c>
      <c r="B44" s="111"/>
      <c r="C44" s="25"/>
      <c r="D44" s="141"/>
      <c r="E44" s="24"/>
      <c r="F44" s="17"/>
      <c r="G44" s="40"/>
      <c r="H44" s="41"/>
      <c r="I44" s="40"/>
      <c r="J44" s="41"/>
      <c r="K44" s="40"/>
      <c r="L44" s="41"/>
      <c r="M44" s="40"/>
      <c r="N44" s="41"/>
      <c r="O44" s="40"/>
      <c r="P44" s="41"/>
      <c r="Q44" s="40"/>
      <c r="R44" s="41"/>
      <c r="S44" s="40"/>
      <c r="T44" s="70"/>
      <c r="U44" s="75"/>
      <c r="V44" s="78">
        <f aca="true" t="shared" si="8" ref="V44:V67">IF(U44&lt;&gt;"",3,0)</f>
        <v>0</v>
      </c>
      <c r="W44" s="32">
        <f aca="true" t="shared" si="9" ref="W44:W67">IF(B44&lt;&gt;"",12,0)+IF(ISBLANK(G44),0,2)+IF(ISBLANK(H44),0,2)+IF(ISBLANK(I44),0,2)+IF(ISBLANK(J44),0,2)+IF(ISBLANK(K44),0,2)+IF(ISBLANK(L44),0,2)+IF(ISBLANK(M44),0,2)+IF(ISBLANK(N44),0,2)+IF(ISBLANK(O44),0,2)+IF(ISBLANK(P44),0,2)+IF(ISBLANK(Q44),0,2)+IF(ISBLANK(R44),0,2)+IF(ISBLANK(S44),0,2)+IF(G44="*",-2,0)+IF(H44="*",-2,0)+IF(I44="*",-2,0)+IF(J44="*",-2,0)+IF(K44="*",-2,0)+IF(L44="*",-2,0)+IF(M44="*",-2,0)+IF(N44="*",-2,0)+IF(O44="*",-2,0)+IF(P44="*",-2,0)+IF(Q44="*",-2,0)+IF(R44="*",-2,0)+IF(S44="*",-2,0)+IF(T44,2,0)+IF(U44&lt;&gt;"",2,0)</f>
        <v>0</v>
      </c>
      <c r="X44" s="32">
        <f aca="true" t="shared" si="10" ref="X44:X67">IF(B44&lt;&gt;"",16,0)+IF(H44="$",3,0)+IF(I44="$",3,0)+IF(J44="$",3,0)+IF(K44="$",3,0)+IF(L44="$",3,0)+IF(M44="$",3,0)+IF(N44="$",3,0)+IF(O44="$",3,0)+IF(P44="$",3,0)+IF(Q44="$",3,0)+IF(R44="$",3,0)</f>
        <v>0</v>
      </c>
      <c r="Y44" s="34">
        <f t="shared" si="7"/>
        <v>0</v>
      </c>
      <c r="Z44">
        <f aca="true" t="shared" si="11" ref="Z44:Z67">IF(ISBLANK(B44),0,1)</f>
        <v>0</v>
      </c>
    </row>
    <row r="45" spans="1:26" ht="22.5" customHeight="1" thickBot="1">
      <c r="A45" s="4">
        <f aca="true" t="shared" si="12" ref="A45:A67">A44+1</f>
        <v>26</v>
      </c>
      <c r="B45" s="111"/>
      <c r="C45" s="25"/>
      <c r="D45" s="26"/>
      <c r="E45" s="24"/>
      <c r="F45" s="17"/>
      <c r="G45" s="42"/>
      <c r="H45" s="43"/>
      <c r="I45" s="42"/>
      <c r="J45" s="43"/>
      <c r="K45" s="42"/>
      <c r="L45" s="43"/>
      <c r="M45" s="42"/>
      <c r="N45" s="43"/>
      <c r="O45" s="42"/>
      <c r="P45" s="43"/>
      <c r="Q45" s="42"/>
      <c r="R45" s="43"/>
      <c r="S45" s="42"/>
      <c r="T45" s="71"/>
      <c r="U45" s="76"/>
      <c r="V45" s="79">
        <f t="shared" si="8"/>
        <v>0</v>
      </c>
      <c r="W45" s="32">
        <f t="shared" si="9"/>
        <v>0</v>
      </c>
      <c r="X45" s="32">
        <f t="shared" si="10"/>
        <v>0</v>
      </c>
      <c r="Y45" s="35">
        <f t="shared" si="7"/>
        <v>0</v>
      </c>
      <c r="Z45">
        <f t="shared" si="11"/>
        <v>0</v>
      </c>
    </row>
    <row r="46" spans="1:26" ht="22.5" customHeight="1" thickBot="1">
      <c r="A46" s="4">
        <f t="shared" si="12"/>
        <v>27</v>
      </c>
      <c r="B46" s="111"/>
      <c r="C46" s="25"/>
      <c r="D46" s="26"/>
      <c r="E46" s="24"/>
      <c r="F46" s="17"/>
      <c r="G46" s="42"/>
      <c r="H46" s="43"/>
      <c r="I46" s="42"/>
      <c r="J46" s="43"/>
      <c r="K46" s="42"/>
      <c r="L46" s="43"/>
      <c r="M46" s="42"/>
      <c r="N46" s="43"/>
      <c r="O46" s="42"/>
      <c r="P46" s="43"/>
      <c r="Q46" s="42"/>
      <c r="R46" s="43"/>
      <c r="S46" s="42"/>
      <c r="T46" s="71"/>
      <c r="U46" s="76"/>
      <c r="V46" s="79">
        <f t="shared" si="8"/>
        <v>0</v>
      </c>
      <c r="W46" s="32">
        <f t="shared" si="9"/>
        <v>0</v>
      </c>
      <c r="X46" s="32">
        <f t="shared" si="10"/>
        <v>0</v>
      </c>
      <c r="Y46" s="35">
        <f t="shared" si="7"/>
        <v>0</v>
      </c>
      <c r="Z46">
        <f t="shared" si="11"/>
        <v>0</v>
      </c>
    </row>
    <row r="47" spans="1:26" ht="22.5" customHeight="1" thickBot="1">
      <c r="A47" s="4">
        <f t="shared" si="12"/>
        <v>28</v>
      </c>
      <c r="B47" s="111"/>
      <c r="C47" s="25"/>
      <c r="D47" s="26"/>
      <c r="E47" s="24"/>
      <c r="F47" s="17"/>
      <c r="G47" s="42"/>
      <c r="H47" s="43"/>
      <c r="I47" s="42"/>
      <c r="J47" s="43"/>
      <c r="K47" s="42"/>
      <c r="L47" s="43"/>
      <c r="M47" s="42"/>
      <c r="N47" s="43"/>
      <c r="O47" s="42"/>
      <c r="P47" s="43"/>
      <c r="Q47" s="42"/>
      <c r="R47" s="43"/>
      <c r="S47" s="42"/>
      <c r="T47" s="71"/>
      <c r="U47" s="76"/>
      <c r="V47" s="79">
        <f t="shared" si="8"/>
        <v>0</v>
      </c>
      <c r="W47" s="32">
        <f t="shared" si="9"/>
        <v>0</v>
      </c>
      <c r="X47" s="32">
        <f t="shared" si="10"/>
        <v>0</v>
      </c>
      <c r="Y47" s="35">
        <f t="shared" si="7"/>
        <v>0</v>
      </c>
      <c r="Z47">
        <f t="shared" si="11"/>
        <v>0</v>
      </c>
    </row>
    <row r="48" spans="1:26" ht="22.5" customHeight="1" thickBot="1">
      <c r="A48" s="4">
        <f t="shared" si="12"/>
        <v>29</v>
      </c>
      <c r="B48" s="111"/>
      <c r="C48" s="25"/>
      <c r="D48" s="26"/>
      <c r="E48" s="24"/>
      <c r="F48" s="17"/>
      <c r="G48" s="42"/>
      <c r="H48" s="43"/>
      <c r="I48" s="42"/>
      <c r="J48" s="43"/>
      <c r="K48" s="42"/>
      <c r="L48" s="43"/>
      <c r="M48" s="42"/>
      <c r="N48" s="43"/>
      <c r="O48" s="42"/>
      <c r="P48" s="43"/>
      <c r="Q48" s="42"/>
      <c r="R48" s="43"/>
      <c r="S48" s="42"/>
      <c r="T48" s="71"/>
      <c r="U48" s="76"/>
      <c r="V48" s="79">
        <f t="shared" si="8"/>
        <v>0</v>
      </c>
      <c r="W48" s="32">
        <f t="shared" si="9"/>
        <v>0</v>
      </c>
      <c r="X48" s="32">
        <f t="shared" si="10"/>
        <v>0</v>
      </c>
      <c r="Y48" s="35">
        <f t="shared" si="7"/>
        <v>0</v>
      </c>
      <c r="Z48">
        <f t="shared" si="11"/>
        <v>0</v>
      </c>
    </row>
    <row r="49" spans="1:26" ht="22.5" customHeight="1" thickBot="1">
      <c r="A49" s="4">
        <f t="shared" si="12"/>
        <v>30</v>
      </c>
      <c r="B49" s="111"/>
      <c r="C49" s="25"/>
      <c r="D49" s="26"/>
      <c r="E49" s="24"/>
      <c r="F49" s="17"/>
      <c r="G49" s="42"/>
      <c r="H49" s="43"/>
      <c r="I49" s="42"/>
      <c r="J49" s="43"/>
      <c r="K49" s="42"/>
      <c r="L49" s="43"/>
      <c r="M49" s="42"/>
      <c r="N49" s="43"/>
      <c r="O49" s="42"/>
      <c r="P49" s="43"/>
      <c r="Q49" s="42"/>
      <c r="R49" s="43"/>
      <c r="S49" s="42"/>
      <c r="T49" s="71"/>
      <c r="U49" s="76"/>
      <c r="V49" s="79">
        <f t="shared" si="8"/>
        <v>0</v>
      </c>
      <c r="W49" s="32">
        <f t="shared" si="9"/>
        <v>0</v>
      </c>
      <c r="X49" s="32">
        <f t="shared" si="10"/>
        <v>0</v>
      </c>
      <c r="Y49" s="35">
        <f t="shared" si="7"/>
        <v>0</v>
      </c>
      <c r="Z49">
        <f t="shared" si="11"/>
        <v>0</v>
      </c>
    </row>
    <row r="50" spans="1:26" ht="22.5" customHeight="1" thickBot="1">
      <c r="A50" s="4">
        <f t="shared" si="12"/>
        <v>31</v>
      </c>
      <c r="B50" s="111"/>
      <c r="C50" s="25"/>
      <c r="D50" s="26"/>
      <c r="E50" s="24"/>
      <c r="F50" s="17"/>
      <c r="G50" s="42"/>
      <c r="H50" s="43"/>
      <c r="I50" s="42"/>
      <c r="J50" s="43"/>
      <c r="K50" s="42"/>
      <c r="L50" s="43"/>
      <c r="M50" s="42"/>
      <c r="N50" s="43"/>
      <c r="O50" s="42"/>
      <c r="P50" s="43"/>
      <c r="Q50" s="42"/>
      <c r="R50" s="43"/>
      <c r="S50" s="42"/>
      <c r="T50" s="71"/>
      <c r="U50" s="76"/>
      <c r="V50" s="79">
        <f t="shared" si="8"/>
        <v>0</v>
      </c>
      <c r="W50" s="32">
        <f t="shared" si="9"/>
        <v>0</v>
      </c>
      <c r="X50" s="32">
        <f t="shared" si="10"/>
        <v>0</v>
      </c>
      <c r="Y50" s="35">
        <f t="shared" si="7"/>
        <v>0</v>
      </c>
      <c r="Z50">
        <f t="shared" si="11"/>
        <v>0</v>
      </c>
    </row>
    <row r="51" spans="1:26" ht="22.5" customHeight="1" thickBot="1">
      <c r="A51" s="4">
        <f t="shared" si="12"/>
        <v>32</v>
      </c>
      <c r="B51" s="111"/>
      <c r="C51" s="25"/>
      <c r="D51" s="26"/>
      <c r="E51" s="24"/>
      <c r="F51" s="17"/>
      <c r="G51" s="42"/>
      <c r="H51" s="43"/>
      <c r="I51" s="42"/>
      <c r="J51" s="43"/>
      <c r="K51" s="42"/>
      <c r="L51" s="43"/>
      <c r="M51" s="42"/>
      <c r="N51" s="43"/>
      <c r="O51" s="42"/>
      <c r="P51" s="43"/>
      <c r="Q51" s="42"/>
      <c r="R51" s="43"/>
      <c r="S51" s="42"/>
      <c r="T51" s="71"/>
      <c r="U51" s="76"/>
      <c r="V51" s="79">
        <f t="shared" si="8"/>
        <v>0</v>
      </c>
      <c r="W51" s="32">
        <f t="shared" si="9"/>
        <v>0</v>
      </c>
      <c r="X51" s="32">
        <f t="shared" si="10"/>
        <v>0</v>
      </c>
      <c r="Y51" s="35">
        <f t="shared" si="7"/>
        <v>0</v>
      </c>
      <c r="Z51">
        <f t="shared" si="11"/>
        <v>0</v>
      </c>
    </row>
    <row r="52" spans="1:26" ht="22.5" customHeight="1" thickBot="1">
      <c r="A52" s="4">
        <f t="shared" si="12"/>
        <v>33</v>
      </c>
      <c r="B52" s="111"/>
      <c r="C52" s="25"/>
      <c r="D52" s="26"/>
      <c r="E52" s="24"/>
      <c r="F52" s="17"/>
      <c r="G52" s="42"/>
      <c r="H52" s="43"/>
      <c r="I52" s="42"/>
      <c r="J52" s="43"/>
      <c r="K52" s="42"/>
      <c r="L52" s="43"/>
      <c r="M52" s="42"/>
      <c r="N52" s="43"/>
      <c r="O52" s="42"/>
      <c r="P52" s="43"/>
      <c r="Q52" s="42"/>
      <c r="R52" s="43"/>
      <c r="S52" s="42"/>
      <c r="T52" s="71"/>
      <c r="U52" s="76"/>
      <c r="V52" s="79">
        <f t="shared" si="8"/>
        <v>0</v>
      </c>
      <c r="W52" s="32">
        <f t="shared" si="9"/>
        <v>0</v>
      </c>
      <c r="X52" s="32">
        <f t="shared" si="10"/>
        <v>0</v>
      </c>
      <c r="Y52" s="35">
        <f t="shared" si="7"/>
        <v>0</v>
      </c>
      <c r="Z52">
        <f t="shared" si="11"/>
        <v>0</v>
      </c>
    </row>
    <row r="53" spans="1:26" ht="22.5" customHeight="1" thickBot="1">
      <c r="A53" s="4">
        <f t="shared" si="12"/>
        <v>34</v>
      </c>
      <c r="B53" s="111"/>
      <c r="C53" s="25"/>
      <c r="D53" s="26"/>
      <c r="E53" s="24"/>
      <c r="F53" s="17"/>
      <c r="G53" s="42"/>
      <c r="H53" s="43"/>
      <c r="I53" s="42"/>
      <c r="J53" s="43"/>
      <c r="K53" s="42"/>
      <c r="L53" s="43"/>
      <c r="M53" s="42"/>
      <c r="N53" s="43"/>
      <c r="O53" s="42"/>
      <c r="P53" s="43"/>
      <c r="Q53" s="42"/>
      <c r="R53" s="43"/>
      <c r="S53" s="42"/>
      <c r="T53" s="71"/>
      <c r="U53" s="76"/>
      <c r="V53" s="79">
        <f t="shared" si="8"/>
        <v>0</v>
      </c>
      <c r="W53" s="32">
        <f t="shared" si="9"/>
        <v>0</v>
      </c>
      <c r="X53" s="32">
        <f t="shared" si="10"/>
        <v>0</v>
      </c>
      <c r="Y53" s="35">
        <f t="shared" si="7"/>
        <v>0</v>
      </c>
      <c r="Z53">
        <f t="shared" si="11"/>
        <v>0</v>
      </c>
    </row>
    <row r="54" spans="1:26" ht="22.5" customHeight="1" thickBot="1">
      <c r="A54" s="4">
        <f t="shared" si="12"/>
        <v>35</v>
      </c>
      <c r="B54" s="111"/>
      <c r="C54" s="25"/>
      <c r="D54" s="26"/>
      <c r="E54" s="24"/>
      <c r="F54" s="17"/>
      <c r="G54" s="42"/>
      <c r="H54" s="43"/>
      <c r="I54" s="42"/>
      <c r="J54" s="43"/>
      <c r="K54" s="42"/>
      <c r="L54" s="43"/>
      <c r="M54" s="42"/>
      <c r="N54" s="43"/>
      <c r="O54" s="42"/>
      <c r="P54" s="43"/>
      <c r="Q54" s="42"/>
      <c r="R54" s="43"/>
      <c r="S54" s="42"/>
      <c r="T54" s="71"/>
      <c r="U54" s="76"/>
      <c r="V54" s="79">
        <f t="shared" si="8"/>
        <v>0</v>
      </c>
      <c r="W54" s="32">
        <f t="shared" si="9"/>
        <v>0</v>
      </c>
      <c r="X54" s="32">
        <f t="shared" si="10"/>
        <v>0</v>
      </c>
      <c r="Y54" s="35">
        <f t="shared" si="7"/>
        <v>0</v>
      </c>
      <c r="Z54">
        <f t="shared" si="11"/>
        <v>0</v>
      </c>
    </row>
    <row r="55" spans="1:26" ht="22.5" customHeight="1" thickBot="1">
      <c r="A55" s="4">
        <f t="shared" si="12"/>
        <v>36</v>
      </c>
      <c r="B55" s="111"/>
      <c r="C55" s="25"/>
      <c r="D55" s="26"/>
      <c r="E55" s="24"/>
      <c r="F55" s="17"/>
      <c r="G55" s="44"/>
      <c r="H55" s="45"/>
      <c r="I55" s="44"/>
      <c r="J55" s="43"/>
      <c r="K55" s="44"/>
      <c r="L55" s="43"/>
      <c r="M55" s="44"/>
      <c r="N55" s="43"/>
      <c r="O55" s="44"/>
      <c r="P55" s="43"/>
      <c r="Q55" s="44"/>
      <c r="R55" s="43"/>
      <c r="S55" s="42"/>
      <c r="T55" s="72"/>
      <c r="U55" s="76"/>
      <c r="V55" s="79">
        <f t="shared" si="8"/>
        <v>0</v>
      </c>
      <c r="W55" s="32">
        <f t="shared" si="9"/>
        <v>0</v>
      </c>
      <c r="X55" s="32">
        <f t="shared" si="10"/>
        <v>0</v>
      </c>
      <c r="Y55" s="35">
        <f t="shared" si="7"/>
        <v>0</v>
      </c>
      <c r="Z55">
        <f t="shared" si="11"/>
        <v>0</v>
      </c>
    </row>
    <row r="56" spans="1:26" ht="22.5" customHeight="1" thickBot="1">
      <c r="A56" s="4">
        <f t="shared" si="12"/>
        <v>37</v>
      </c>
      <c r="B56" s="111"/>
      <c r="C56" s="25"/>
      <c r="D56" s="26"/>
      <c r="E56" s="24"/>
      <c r="F56" s="17"/>
      <c r="G56" s="44"/>
      <c r="H56" s="45"/>
      <c r="I56" s="44"/>
      <c r="J56" s="43"/>
      <c r="K56" s="44"/>
      <c r="L56" s="43"/>
      <c r="M56" s="44"/>
      <c r="N56" s="43"/>
      <c r="O56" s="44"/>
      <c r="P56" s="43"/>
      <c r="Q56" s="44"/>
      <c r="R56" s="43"/>
      <c r="S56" s="42"/>
      <c r="T56" s="72"/>
      <c r="U56" s="76"/>
      <c r="V56" s="79">
        <f t="shared" si="8"/>
        <v>0</v>
      </c>
      <c r="W56" s="32">
        <f t="shared" si="9"/>
        <v>0</v>
      </c>
      <c r="X56" s="32">
        <f t="shared" si="10"/>
        <v>0</v>
      </c>
      <c r="Y56" s="35">
        <f t="shared" si="7"/>
        <v>0</v>
      </c>
      <c r="Z56">
        <f t="shared" si="11"/>
        <v>0</v>
      </c>
    </row>
    <row r="57" spans="1:26" ht="22.5" customHeight="1" thickBot="1">
      <c r="A57" s="4">
        <f t="shared" si="12"/>
        <v>38</v>
      </c>
      <c r="B57" s="111"/>
      <c r="C57" s="25"/>
      <c r="D57" s="26"/>
      <c r="E57" s="24"/>
      <c r="F57" s="17"/>
      <c r="G57" s="48"/>
      <c r="H57" s="49"/>
      <c r="I57" s="48"/>
      <c r="J57" s="49"/>
      <c r="K57" s="48"/>
      <c r="L57" s="43"/>
      <c r="M57" s="48"/>
      <c r="N57" s="49"/>
      <c r="O57" s="48"/>
      <c r="P57" s="49"/>
      <c r="Q57" s="48"/>
      <c r="R57" s="43"/>
      <c r="S57" s="42"/>
      <c r="T57" s="73"/>
      <c r="U57" s="76"/>
      <c r="V57" s="79">
        <f t="shared" si="8"/>
        <v>0</v>
      </c>
      <c r="W57" s="32">
        <f t="shared" si="9"/>
        <v>0</v>
      </c>
      <c r="X57" s="32">
        <f t="shared" si="10"/>
        <v>0</v>
      </c>
      <c r="Y57" s="35">
        <f t="shared" si="7"/>
        <v>0</v>
      </c>
      <c r="Z57">
        <f t="shared" si="11"/>
        <v>0</v>
      </c>
    </row>
    <row r="58" spans="1:26" ht="22.5" customHeight="1" thickBot="1">
      <c r="A58" s="4">
        <f t="shared" si="12"/>
        <v>39</v>
      </c>
      <c r="B58" s="111"/>
      <c r="C58" s="25"/>
      <c r="D58" s="26"/>
      <c r="E58" s="24"/>
      <c r="F58" s="17"/>
      <c r="G58" s="42"/>
      <c r="H58" s="43"/>
      <c r="I58" s="42"/>
      <c r="J58" s="43"/>
      <c r="K58" s="42"/>
      <c r="L58" s="43"/>
      <c r="M58" s="42"/>
      <c r="N58" s="43"/>
      <c r="O58" s="42"/>
      <c r="P58" s="43"/>
      <c r="Q58" s="42"/>
      <c r="R58" s="43"/>
      <c r="S58" s="42"/>
      <c r="T58" s="71"/>
      <c r="U58" s="76"/>
      <c r="V58" s="79">
        <f t="shared" si="8"/>
        <v>0</v>
      </c>
      <c r="W58" s="32">
        <f t="shared" si="9"/>
        <v>0</v>
      </c>
      <c r="X58" s="32">
        <f t="shared" si="10"/>
        <v>0</v>
      </c>
      <c r="Y58" s="35">
        <f t="shared" si="7"/>
        <v>0</v>
      </c>
      <c r="Z58">
        <f t="shared" si="11"/>
        <v>0</v>
      </c>
    </row>
    <row r="59" spans="1:26" ht="22.5" customHeight="1" thickBot="1">
      <c r="A59" s="4">
        <f t="shared" si="12"/>
        <v>40</v>
      </c>
      <c r="B59" s="111"/>
      <c r="C59" s="25"/>
      <c r="D59" s="26"/>
      <c r="E59" s="24"/>
      <c r="F59" s="17"/>
      <c r="G59" s="42"/>
      <c r="H59" s="43"/>
      <c r="I59" s="42"/>
      <c r="J59" s="43"/>
      <c r="K59" s="42"/>
      <c r="L59" s="43"/>
      <c r="M59" s="42"/>
      <c r="N59" s="43"/>
      <c r="O59" s="42"/>
      <c r="P59" s="43"/>
      <c r="Q59" s="42"/>
      <c r="R59" s="43"/>
      <c r="S59" s="42"/>
      <c r="T59" s="71"/>
      <c r="U59" s="76"/>
      <c r="V59" s="79">
        <f t="shared" si="8"/>
        <v>0</v>
      </c>
      <c r="W59" s="32">
        <f t="shared" si="9"/>
        <v>0</v>
      </c>
      <c r="X59" s="32">
        <f t="shared" si="10"/>
        <v>0</v>
      </c>
      <c r="Y59" s="35">
        <f t="shared" si="7"/>
        <v>0</v>
      </c>
      <c r="Z59">
        <f t="shared" si="11"/>
        <v>0</v>
      </c>
    </row>
    <row r="60" spans="1:26" ht="22.5" customHeight="1" thickBot="1">
      <c r="A60" s="4">
        <f t="shared" si="12"/>
        <v>41</v>
      </c>
      <c r="B60" s="111"/>
      <c r="C60" s="25"/>
      <c r="D60" s="26"/>
      <c r="E60" s="24"/>
      <c r="F60" s="17"/>
      <c r="G60" s="42"/>
      <c r="H60" s="43"/>
      <c r="I60" s="42"/>
      <c r="J60" s="43"/>
      <c r="K60" s="42"/>
      <c r="L60" s="43"/>
      <c r="M60" s="42"/>
      <c r="N60" s="43"/>
      <c r="O60" s="42"/>
      <c r="P60" s="43"/>
      <c r="Q60" s="42"/>
      <c r="R60" s="43"/>
      <c r="S60" s="42"/>
      <c r="T60" s="71"/>
      <c r="U60" s="76"/>
      <c r="V60" s="79">
        <f t="shared" si="8"/>
        <v>0</v>
      </c>
      <c r="W60" s="32">
        <f t="shared" si="9"/>
        <v>0</v>
      </c>
      <c r="X60" s="32">
        <f t="shared" si="10"/>
        <v>0</v>
      </c>
      <c r="Y60" s="35">
        <f t="shared" si="7"/>
        <v>0</v>
      </c>
      <c r="Z60">
        <f t="shared" si="11"/>
        <v>0</v>
      </c>
    </row>
    <row r="61" spans="1:26" ht="22.5" customHeight="1" thickBot="1">
      <c r="A61" s="4">
        <f t="shared" si="12"/>
        <v>42</v>
      </c>
      <c r="B61" s="111"/>
      <c r="C61" s="25"/>
      <c r="D61" s="26"/>
      <c r="E61" s="24"/>
      <c r="F61" s="17"/>
      <c r="G61" s="42"/>
      <c r="H61" s="43"/>
      <c r="I61" s="42"/>
      <c r="J61" s="43"/>
      <c r="K61" s="42"/>
      <c r="L61" s="43"/>
      <c r="M61" s="42"/>
      <c r="N61" s="43"/>
      <c r="O61" s="42"/>
      <c r="P61" s="43"/>
      <c r="Q61" s="42"/>
      <c r="R61" s="43"/>
      <c r="S61" s="42"/>
      <c r="T61" s="71"/>
      <c r="U61" s="76"/>
      <c r="V61" s="79">
        <f t="shared" si="8"/>
        <v>0</v>
      </c>
      <c r="W61" s="32">
        <f t="shared" si="9"/>
        <v>0</v>
      </c>
      <c r="X61" s="32">
        <f t="shared" si="10"/>
        <v>0</v>
      </c>
      <c r="Y61" s="35">
        <f t="shared" si="7"/>
        <v>0</v>
      </c>
      <c r="Z61">
        <f t="shared" si="11"/>
        <v>0</v>
      </c>
    </row>
    <row r="62" spans="1:26" ht="22.5" customHeight="1" thickBot="1">
      <c r="A62" s="4">
        <f t="shared" si="12"/>
        <v>43</v>
      </c>
      <c r="B62" s="111"/>
      <c r="C62" s="25"/>
      <c r="D62" s="26"/>
      <c r="E62" s="24"/>
      <c r="F62" s="17"/>
      <c r="G62" s="48"/>
      <c r="H62" s="49"/>
      <c r="I62" s="48"/>
      <c r="J62" s="49"/>
      <c r="K62" s="48"/>
      <c r="L62" s="43"/>
      <c r="M62" s="48"/>
      <c r="N62" s="49"/>
      <c r="O62" s="48"/>
      <c r="P62" s="49"/>
      <c r="Q62" s="48"/>
      <c r="R62" s="43"/>
      <c r="S62" s="42"/>
      <c r="T62" s="73"/>
      <c r="U62" s="76"/>
      <c r="V62" s="79">
        <f t="shared" si="8"/>
        <v>0</v>
      </c>
      <c r="W62" s="32">
        <f t="shared" si="9"/>
        <v>0</v>
      </c>
      <c r="X62" s="32">
        <f t="shared" si="10"/>
        <v>0</v>
      </c>
      <c r="Y62" s="35">
        <f t="shared" si="7"/>
        <v>0</v>
      </c>
      <c r="Z62">
        <f t="shared" si="11"/>
        <v>0</v>
      </c>
    </row>
    <row r="63" spans="1:26" ht="22.5" customHeight="1" thickBot="1">
      <c r="A63" s="4">
        <f t="shared" si="12"/>
        <v>44</v>
      </c>
      <c r="B63" s="111"/>
      <c r="C63" s="25"/>
      <c r="D63" s="26"/>
      <c r="E63" s="24"/>
      <c r="F63" s="17"/>
      <c r="G63" s="42"/>
      <c r="H63" s="43"/>
      <c r="I63" s="42"/>
      <c r="J63" s="43"/>
      <c r="K63" s="42"/>
      <c r="L63" s="43"/>
      <c r="M63" s="42"/>
      <c r="N63" s="43"/>
      <c r="O63" s="42"/>
      <c r="P63" s="43"/>
      <c r="Q63" s="42"/>
      <c r="R63" s="43"/>
      <c r="S63" s="42"/>
      <c r="T63" s="71"/>
      <c r="U63" s="76"/>
      <c r="V63" s="79">
        <f t="shared" si="8"/>
        <v>0</v>
      </c>
      <c r="W63" s="32">
        <f t="shared" si="9"/>
        <v>0</v>
      </c>
      <c r="X63" s="32">
        <f t="shared" si="10"/>
        <v>0</v>
      </c>
      <c r="Y63" s="35">
        <f t="shared" si="7"/>
        <v>0</v>
      </c>
      <c r="Z63">
        <f t="shared" si="11"/>
        <v>0</v>
      </c>
    </row>
    <row r="64" spans="1:26" ht="22.5" customHeight="1" thickBot="1">
      <c r="A64" s="4">
        <f t="shared" si="12"/>
        <v>45</v>
      </c>
      <c r="B64" s="111"/>
      <c r="C64" s="25"/>
      <c r="D64" s="26"/>
      <c r="E64" s="24"/>
      <c r="F64" s="17"/>
      <c r="G64" s="42"/>
      <c r="H64" s="43"/>
      <c r="I64" s="42"/>
      <c r="J64" s="43"/>
      <c r="K64" s="42"/>
      <c r="L64" s="43"/>
      <c r="M64" s="42"/>
      <c r="N64" s="43"/>
      <c r="O64" s="42"/>
      <c r="P64" s="43"/>
      <c r="Q64" s="42"/>
      <c r="R64" s="43"/>
      <c r="S64" s="42"/>
      <c r="T64" s="71"/>
      <c r="U64" s="76"/>
      <c r="V64" s="79">
        <f t="shared" si="8"/>
        <v>0</v>
      </c>
      <c r="W64" s="32">
        <f t="shared" si="9"/>
        <v>0</v>
      </c>
      <c r="X64" s="32">
        <f t="shared" si="10"/>
        <v>0</v>
      </c>
      <c r="Y64" s="35">
        <f t="shared" si="7"/>
        <v>0</v>
      </c>
      <c r="Z64">
        <f t="shared" si="11"/>
        <v>0</v>
      </c>
    </row>
    <row r="65" spans="1:26" ht="22.5" customHeight="1" thickBot="1">
      <c r="A65" s="4">
        <f t="shared" si="12"/>
        <v>46</v>
      </c>
      <c r="B65" s="111"/>
      <c r="C65" s="25"/>
      <c r="D65" s="26"/>
      <c r="E65" s="24"/>
      <c r="F65" s="17"/>
      <c r="G65" s="42"/>
      <c r="H65" s="43"/>
      <c r="I65" s="42"/>
      <c r="J65" s="43"/>
      <c r="K65" s="42"/>
      <c r="L65" s="43"/>
      <c r="M65" s="42"/>
      <c r="N65" s="43"/>
      <c r="O65" s="42"/>
      <c r="P65" s="43"/>
      <c r="Q65" s="42"/>
      <c r="R65" s="43"/>
      <c r="S65" s="42"/>
      <c r="T65" s="71"/>
      <c r="U65" s="76"/>
      <c r="V65" s="79">
        <f t="shared" si="8"/>
        <v>0</v>
      </c>
      <c r="W65" s="32">
        <f t="shared" si="9"/>
        <v>0</v>
      </c>
      <c r="X65" s="32">
        <f t="shared" si="10"/>
        <v>0</v>
      </c>
      <c r="Y65" s="35">
        <f t="shared" si="7"/>
        <v>0</v>
      </c>
      <c r="Z65">
        <f t="shared" si="11"/>
        <v>0</v>
      </c>
    </row>
    <row r="66" spans="1:26" ht="22.5" customHeight="1" thickBot="1">
      <c r="A66" s="4">
        <f t="shared" si="12"/>
        <v>47</v>
      </c>
      <c r="B66" s="111"/>
      <c r="C66" s="25"/>
      <c r="D66" s="26"/>
      <c r="E66" s="24"/>
      <c r="F66" s="17"/>
      <c r="G66" s="44"/>
      <c r="H66" s="43"/>
      <c r="I66" s="44"/>
      <c r="J66" s="43"/>
      <c r="K66" s="44"/>
      <c r="L66" s="43"/>
      <c r="M66" s="44"/>
      <c r="N66" s="43"/>
      <c r="O66" s="44"/>
      <c r="P66" s="43"/>
      <c r="Q66" s="44"/>
      <c r="R66" s="43"/>
      <c r="S66" s="42"/>
      <c r="T66" s="72"/>
      <c r="U66" s="76"/>
      <c r="V66" s="79">
        <f t="shared" si="8"/>
        <v>0</v>
      </c>
      <c r="W66" s="32">
        <f t="shared" si="9"/>
        <v>0</v>
      </c>
      <c r="X66" s="32">
        <f t="shared" si="10"/>
        <v>0</v>
      </c>
      <c r="Y66" s="35">
        <f t="shared" si="7"/>
        <v>0</v>
      </c>
      <c r="Z66">
        <f t="shared" si="11"/>
        <v>0</v>
      </c>
    </row>
    <row r="67" spans="1:26" ht="22.5" customHeight="1" thickBot="1">
      <c r="A67" s="4">
        <f t="shared" si="12"/>
        <v>48</v>
      </c>
      <c r="B67" s="112"/>
      <c r="C67" s="28"/>
      <c r="D67" s="29"/>
      <c r="E67" s="24"/>
      <c r="F67" s="17"/>
      <c r="G67" s="46"/>
      <c r="H67" s="47"/>
      <c r="I67" s="46"/>
      <c r="J67" s="47"/>
      <c r="K67" s="46"/>
      <c r="L67" s="47"/>
      <c r="M67" s="46"/>
      <c r="N67" s="47"/>
      <c r="O67" s="46"/>
      <c r="P67" s="47"/>
      <c r="Q67" s="46"/>
      <c r="R67" s="47"/>
      <c r="S67" s="46"/>
      <c r="T67" s="74"/>
      <c r="U67" s="77"/>
      <c r="V67" s="80">
        <f t="shared" si="8"/>
        <v>0</v>
      </c>
      <c r="W67" s="32">
        <f t="shared" si="9"/>
        <v>0</v>
      </c>
      <c r="X67" s="33">
        <f t="shared" si="10"/>
        <v>0</v>
      </c>
      <c r="Y67" s="36">
        <f t="shared" si="7"/>
        <v>0</v>
      </c>
      <c r="Z67">
        <f t="shared" si="11"/>
        <v>0</v>
      </c>
    </row>
    <row r="68" spans="1:27" ht="18" customHeight="1" thickBot="1">
      <c r="A68" s="5"/>
      <c r="B68" s="50" t="str">
        <f>B33</f>
        <v>Div:  M=men, L=ladies, B=boys, G=girls</v>
      </c>
      <c r="C68" s="60"/>
      <c r="D68" s="60"/>
      <c r="E68" s="53"/>
      <c r="F68" s="53">
        <f>SUM(F44:F67)+F35</f>
        <v>0</v>
      </c>
      <c r="G68" s="55"/>
      <c r="H68" s="55"/>
      <c r="I68" s="55"/>
      <c r="J68" s="55"/>
      <c r="K68" s="60"/>
      <c r="L68" s="55"/>
      <c r="M68" s="61"/>
      <c r="N68" s="148" t="str">
        <f>N33</f>
        <v>Ver:5.19.2014</v>
      </c>
      <c r="O68" s="55"/>
      <c r="P68" s="55"/>
      <c r="Q68" s="55"/>
      <c r="R68" s="240" t="s">
        <v>54</v>
      </c>
      <c r="S68" s="241"/>
      <c r="T68" s="241"/>
      <c r="U68" s="242"/>
      <c r="V68" s="62">
        <f>SUM(V44:V67)+V33</f>
        <v>0</v>
      </c>
      <c r="W68" s="57">
        <f>SUM(W44:W67)+W33</f>
        <v>0</v>
      </c>
      <c r="X68" s="63">
        <f>SUM(X44:X67)+X33</f>
        <v>0</v>
      </c>
      <c r="Y68" s="64">
        <f>SUM(Y44:Y67)+Y33</f>
        <v>0</v>
      </c>
      <c r="Z68" s="87">
        <f>SUM(Z44:Z67)+Z33</f>
        <v>0</v>
      </c>
      <c r="AA68" s="59"/>
    </row>
    <row r="69" spans="1:27" ht="18" customHeight="1" hidden="1">
      <c r="A69" s="37"/>
      <c r="B69" s="50" t="s">
        <v>14</v>
      </c>
      <c r="C69" s="51"/>
      <c r="D69" s="52"/>
      <c r="E69" s="53"/>
      <c r="F69" s="53"/>
      <c r="G69" s="51"/>
      <c r="H69" s="51"/>
      <c r="I69" s="51"/>
      <c r="J69" s="51"/>
      <c r="K69" s="51"/>
      <c r="L69" s="54"/>
      <c r="M69" s="51"/>
      <c r="N69" s="51"/>
      <c r="O69" s="51"/>
      <c r="P69" s="51"/>
      <c r="Q69" s="51"/>
      <c r="R69" s="54"/>
      <c r="S69" s="51"/>
      <c r="T69" s="51"/>
      <c r="U69" s="51"/>
      <c r="V69" s="144"/>
      <c r="W69" s="144"/>
      <c r="X69" s="144"/>
      <c r="Y69" s="144"/>
      <c r="Z69" s="87"/>
      <c r="AA69" s="59"/>
    </row>
    <row r="70" spans="1:27" ht="18" customHeight="1" hidden="1">
      <c r="A70" s="7"/>
      <c r="B70" s="65" t="str">
        <f>B35</f>
        <v>Open: P=Pri, B=fresh/below boys, G=fresh/below girls, M=soph/above men, L=sopn/above ladies, CM=classic/above men, CL=classic/above ladies</v>
      </c>
      <c r="C70" s="66"/>
      <c r="D70" s="66"/>
      <c r="E70" s="67"/>
      <c r="F70" s="67"/>
      <c r="G70" s="59"/>
      <c r="H70" s="59"/>
      <c r="I70" s="59"/>
      <c r="J70" s="59"/>
      <c r="K70" s="66"/>
      <c r="L70" s="59"/>
      <c r="M70" s="68"/>
      <c r="N70" s="59"/>
      <c r="O70" s="59"/>
      <c r="P70" s="59"/>
      <c r="Q70" s="59"/>
      <c r="R70" s="59"/>
      <c r="S70" s="59"/>
      <c r="T70" s="59"/>
      <c r="U70" s="59"/>
      <c r="V70" s="59"/>
      <c r="W70" s="69"/>
      <c r="X70" s="59"/>
      <c r="Y70" s="55"/>
      <c r="Z70" s="59"/>
      <c r="AA70" s="59"/>
    </row>
    <row r="71" spans="1:25" ht="24.75" customHeight="1">
      <c r="A71" s="115"/>
      <c r="B71" s="279" t="s">
        <v>21</v>
      </c>
      <c r="C71" s="116">
        <f>$C$2</f>
        <v>0</v>
      </c>
      <c r="D71" s="280"/>
      <c r="E71" s="117"/>
      <c r="F71" s="243">
        <f>F36</f>
        <v>0</v>
      </c>
      <c r="G71" s="246" t="str">
        <f aca="true" t="shared" si="13" ref="G71:Y71">G36</f>
        <v>NOV TINY TOTS ny 6</v>
      </c>
      <c r="H71" s="243" t="str">
        <f t="shared" si="13"/>
        <v>NOV PRIMARY 6 ny 8</v>
      </c>
      <c r="I71" s="246" t="str">
        <f t="shared" si="13"/>
        <v>NOV JUVENILLE    8 ny 10</v>
      </c>
      <c r="J71" s="243" t="str">
        <f t="shared" si="13"/>
        <v>NOV ELEMENTARY    10 ny 12</v>
      </c>
      <c r="K71" s="246" t="str">
        <f t="shared" si="13"/>
        <v>NOV FRESHMAN    12 ny 14</v>
      </c>
      <c r="L71" s="243" t="str">
        <f t="shared" si="13"/>
        <v>NOV SOPHOMORE    14 ny 16</v>
      </c>
      <c r="M71" s="246" t="str">
        <f t="shared" si="13"/>
        <v>NOV JUNIOR    16 ny 18</v>
      </c>
      <c r="N71" s="243" t="str">
        <f t="shared" si="13"/>
        <v>NOV SENIOR    18+</v>
      </c>
      <c r="O71" s="246" t="str">
        <f t="shared" si="13"/>
        <v>NOV CLASSIC 25+</v>
      </c>
      <c r="P71" s="243" t="str">
        <f t="shared" si="13"/>
        <v>NOV MASTERS 35+</v>
      </c>
      <c r="Q71" s="246" t="str">
        <f t="shared" si="13"/>
        <v>NOV VETERANS 45+</v>
      </c>
      <c r="R71" s="243" t="str">
        <f t="shared" si="13"/>
        <v>NOV ESQUIRE  55+</v>
      </c>
      <c r="S71" s="256" t="str">
        <f t="shared" si="13"/>
        <v>NOV GRAND ESQUIRE  60+</v>
      </c>
      <c r="T71" s="246">
        <f t="shared" si="13"/>
        <v>0</v>
      </c>
      <c r="U71" s="246" t="str">
        <f t="shared" si="13"/>
        <v>OPEN $2.00 Rink</v>
      </c>
      <c r="V71" s="246" t="str">
        <f t="shared" si="13"/>
        <v>OPEN $3.00 SWPL Fee</v>
      </c>
      <c r="W71" s="246" t="str">
        <f t="shared" si="13"/>
        <v>RINK FEE $ 14.00</v>
      </c>
      <c r="X71" s="249" t="str">
        <f t="shared" si="13"/>
        <v>SWPL FEES $16.00</v>
      </c>
      <c r="Y71" s="249" t="str">
        <f t="shared" si="13"/>
        <v>TOTAL ENTRY</v>
      </c>
    </row>
    <row r="72" spans="1:25" ht="24.75" customHeight="1">
      <c r="A72" s="118" t="s">
        <v>21</v>
      </c>
      <c r="B72" s="122" t="s">
        <v>22</v>
      </c>
      <c r="C72" s="119">
        <f>$C$3</f>
        <v>0</v>
      </c>
      <c r="D72" s="120"/>
      <c r="E72" s="121"/>
      <c r="F72" s="244"/>
      <c r="G72" s="247"/>
      <c r="H72" s="244"/>
      <c r="I72" s="247"/>
      <c r="J72" s="244"/>
      <c r="K72" s="247"/>
      <c r="L72" s="244"/>
      <c r="M72" s="247"/>
      <c r="N72" s="244"/>
      <c r="O72" s="247"/>
      <c r="P72" s="244"/>
      <c r="Q72" s="247"/>
      <c r="R72" s="244"/>
      <c r="S72" s="257"/>
      <c r="T72" s="247"/>
      <c r="U72" s="247"/>
      <c r="V72" s="247"/>
      <c r="W72" s="247"/>
      <c r="X72" s="250"/>
      <c r="Y72" s="250"/>
    </row>
    <row r="73" spans="1:25" ht="24.75" customHeight="1">
      <c r="A73" s="122" t="s">
        <v>22</v>
      </c>
      <c r="B73" s="122"/>
      <c r="C73" s="123"/>
      <c r="D73" s="124"/>
      <c r="E73" s="121"/>
      <c r="F73" s="244"/>
      <c r="G73" s="247"/>
      <c r="H73" s="244"/>
      <c r="I73" s="247"/>
      <c r="J73" s="244"/>
      <c r="K73" s="247"/>
      <c r="L73" s="244"/>
      <c r="M73" s="247"/>
      <c r="N73" s="244"/>
      <c r="O73" s="247"/>
      <c r="P73" s="244"/>
      <c r="Q73" s="247"/>
      <c r="R73" s="244"/>
      <c r="S73" s="257"/>
      <c r="T73" s="247"/>
      <c r="U73" s="247"/>
      <c r="V73" s="247"/>
      <c r="W73" s="247"/>
      <c r="X73" s="250"/>
      <c r="Y73" s="250"/>
    </row>
    <row r="74" spans="1:25" ht="19.5" customHeight="1">
      <c r="A74" s="122"/>
      <c r="B74" s="122"/>
      <c r="C74" s="125"/>
      <c r="D74" s="126"/>
      <c r="E74" s="121"/>
      <c r="F74" s="244"/>
      <c r="G74" s="247"/>
      <c r="H74" s="244"/>
      <c r="I74" s="247"/>
      <c r="J74" s="244"/>
      <c r="K74" s="247"/>
      <c r="L74" s="244"/>
      <c r="M74" s="247"/>
      <c r="N74" s="244"/>
      <c r="O74" s="247"/>
      <c r="P74" s="244"/>
      <c r="Q74" s="247"/>
      <c r="R74" s="244"/>
      <c r="S74" s="257"/>
      <c r="T74" s="247"/>
      <c r="U74" s="247"/>
      <c r="V74" s="247"/>
      <c r="W74" s="247"/>
      <c r="X74" s="250"/>
      <c r="Y74" s="250"/>
    </row>
    <row r="75" spans="1:25" ht="19.5" customHeight="1">
      <c r="A75" s="122"/>
      <c r="B75" s="122"/>
      <c r="C75" s="125"/>
      <c r="D75" s="126"/>
      <c r="E75" s="121"/>
      <c r="F75" s="244"/>
      <c r="G75" s="247"/>
      <c r="H75" s="244"/>
      <c r="I75" s="247"/>
      <c r="J75" s="244"/>
      <c r="K75" s="247"/>
      <c r="L75" s="244"/>
      <c r="M75" s="247"/>
      <c r="N75" s="244"/>
      <c r="O75" s="247"/>
      <c r="P75" s="244"/>
      <c r="Q75" s="247"/>
      <c r="R75" s="244"/>
      <c r="S75" s="257"/>
      <c r="T75" s="247"/>
      <c r="U75" s="247"/>
      <c r="V75" s="247"/>
      <c r="W75" s="247"/>
      <c r="X75" s="250"/>
      <c r="Y75" s="250"/>
    </row>
    <row r="76" spans="1:25" ht="54.75" customHeight="1" thickBot="1">
      <c r="A76" s="122"/>
      <c r="B76" s="252" t="str">
        <f>CONCATENATE($AC$9," Page 3",)</f>
        <v>NOV Page 3</v>
      </c>
      <c r="C76" s="238"/>
      <c r="D76" s="239"/>
      <c r="E76" s="121"/>
      <c r="F76" s="244"/>
      <c r="G76" s="247"/>
      <c r="H76" s="244"/>
      <c r="I76" s="247"/>
      <c r="J76" s="244"/>
      <c r="K76" s="247"/>
      <c r="L76" s="244"/>
      <c r="M76" s="247"/>
      <c r="N76" s="244"/>
      <c r="O76" s="247"/>
      <c r="P76" s="244"/>
      <c r="Q76" s="247"/>
      <c r="R76" s="244"/>
      <c r="S76" s="257"/>
      <c r="T76" s="247"/>
      <c r="U76" s="247"/>
      <c r="V76" s="247"/>
      <c r="W76" s="247"/>
      <c r="X76" s="250"/>
      <c r="Y76" s="250"/>
    </row>
    <row r="77" spans="1:25" ht="16.5" customHeight="1" thickBot="1">
      <c r="A77" s="128" t="s">
        <v>4</v>
      </c>
      <c r="B77" s="128" t="s">
        <v>4</v>
      </c>
      <c r="C77" s="129" t="s">
        <v>3</v>
      </c>
      <c r="D77" s="142" t="s">
        <v>2</v>
      </c>
      <c r="E77" s="130"/>
      <c r="F77" s="131"/>
      <c r="G77" s="132"/>
      <c r="H77" s="133"/>
      <c r="I77" s="132"/>
      <c r="J77" s="133"/>
      <c r="K77" s="132"/>
      <c r="L77" s="133"/>
      <c r="M77" s="132"/>
      <c r="N77" s="133"/>
      <c r="O77" s="132"/>
      <c r="P77" s="133"/>
      <c r="Q77" s="134"/>
      <c r="R77" s="135"/>
      <c r="S77" s="136"/>
      <c r="T77" s="137"/>
      <c r="U77" s="138"/>
      <c r="V77" s="138"/>
      <c r="W77" s="139"/>
      <c r="X77" s="140">
        <f aca="true" t="shared" si="14" ref="X77:Y101">SUM(V77:W77)+U77</f>
        <v>0</v>
      </c>
      <c r="Y77" s="140">
        <f t="shared" si="14"/>
        <v>0</v>
      </c>
    </row>
    <row r="78" spans="1:25" ht="22.5" customHeight="1">
      <c r="A78" s="111"/>
      <c r="B78" s="111"/>
      <c r="C78" s="25"/>
      <c r="D78" s="141"/>
      <c r="E78" s="17"/>
      <c r="F78" s="40"/>
      <c r="G78" s="40"/>
      <c r="H78" s="41"/>
      <c r="I78" s="40"/>
      <c r="J78" s="41"/>
      <c r="K78" s="40"/>
      <c r="L78" s="41"/>
      <c r="M78" s="40"/>
      <c r="N78" s="41"/>
      <c r="O78" s="40"/>
      <c r="P78" s="41"/>
      <c r="Q78" s="40"/>
      <c r="R78" s="41"/>
      <c r="S78" s="40"/>
      <c r="T78" s="70"/>
      <c r="U78" s="75"/>
      <c r="V78" s="78">
        <f aca="true" t="shared" si="15" ref="V78:V101">IF(U78&lt;&gt;"",3,0)</f>
        <v>0</v>
      </c>
      <c r="W78" s="32">
        <f aca="true" t="shared" si="16" ref="W78:W101">IF(B78&lt;&gt;"",12,0)+IF(ISBLANK(G78),0,2)+IF(ISBLANK(H78),0,2)+IF(ISBLANK(I78),0,2)+IF(ISBLANK(J78),0,2)+IF(ISBLANK(K78),0,2)+IF(ISBLANK(L78),0,2)+IF(ISBLANK(M78),0,2)+IF(ISBLANK(N78),0,2)+IF(ISBLANK(O78),0,2)+IF(ISBLANK(P78),0,2)+IF(ISBLANK(Q78),0,2)+IF(ISBLANK(R78),0,2)+IF(ISBLANK(S78),0,2)+IF(G78="*",-2,0)+IF(H78="*",-2,0)+IF(I78="*",-2,0)+IF(J78="*",-2,0)+IF(K78="*",-2,0)+IF(L78="*",-2,0)+IF(M78="*",-2,0)+IF(N78="*",-2,0)+IF(O78="*",-2,0)+IF(P78="*",-2,0)+IF(Q78="*",-2,0)+IF(R78="*",-2,0)+IF(S78="*",-2,0)+IF(T78,2,0)+IF(U78&lt;&gt;"",2,0)</f>
        <v>0</v>
      </c>
      <c r="X78" s="32">
        <f aca="true" t="shared" si="17" ref="X78:X101">IF(B78&lt;&gt;"",16,0)+IF(H78="$",3,0)+IF(I78="$",3,0)+IF(J78="$",3,0)+IF(K78="$",3,0)+IF(L78="$",3,0)+IF(M78="$",3,0)+IF(N78="$",3,0)+IF(O78="$",3,0)+IF(P78="$",3,0)+IF(Q78="$",3,0)+IF(R78="$",3,0)</f>
        <v>0</v>
      </c>
      <c r="Y78" s="34">
        <f t="shared" si="14"/>
        <v>0</v>
      </c>
    </row>
    <row r="79" spans="1:25" ht="22.5" customHeight="1">
      <c r="A79" s="111"/>
      <c r="B79" s="111"/>
      <c r="C79" s="25"/>
      <c r="D79" s="26"/>
      <c r="E79" s="17"/>
      <c r="F79" s="42"/>
      <c r="G79" s="42"/>
      <c r="H79" s="43"/>
      <c r="I79" s="42"/>
      <c r="J79" s="43"/>
      <c r="K79" s="42"/>
      <c r="L79" s="43"/>
      <c r="M79" s="42"/>
      <c r="N79" s="43"/>
      <c r="O79" s="42"/>
      <c r="P79" s="43"/>
      <c r="Q79" s="42"/>
      <c r="R79" s="43"/>
      <c r="S79" s="42"/>
      <c r="T79" s="71"/>
      <c r="U79" s="76"/>
      <c r="V79" s="79">
        <f t="shared" si="15"/>
        <v>0</v>
      </c>
      <c r="W79" s="32">
        <f t="shared" si="16"/>
        <v>0</v>
      </c>
      <c r="X79" s="32">
        <f t="shared" si="17"/>
        <v>0</v>
      </c>
      <c r="Y79" s="35">
        <f t="shared" si="14"/>
        <v>0</v>
      </c>
    </row>
    <row r="80" spans="1:25" ht="22.5" customHeight="1">
      <c r="A80" s="111"/>
      <c r="B80" s="111"/>
      <c r="C80" s="25"/>
      <c r="D80" s="26"/>
      <c r="E80" s="17"/>
      <c r="F80" s="42"/>
      <c r="G80" s="42"/>
      <c r="H80" s="43"/>
      <c r="I80" s="42"/>
      <c r="J80" s="43"/>
      <c r="K80" s="42"/>
      <c r="L80" s="43"/>
      <c r="M80" s="42"/>
      <c r="N80" s="43"/>
      <c r="O80" s="42"/>
      <c r="P80" s="43"/>
      <c r="Q80" s="42"/>
      <c r="R80" s="43"/>
      <c r="S80" s="42"/>
      <c r="T80" s="71"/>
      <c r="U80" s="76"/>
      <c r="V80" s="79">
        <f t="shared" si="15"/>
        <v>0</v>
      </c>
      <c r="W80" s="32">
        <f t="shared" si="16"/>
        <v>0</v>
      </c>
      <c r="X80" s="32">
        <f t="shared" si="17"/>
        <v>0</v>
      </c>
      <c r="Y80" s="35">
        <f t="shared" si="14"/>
        <v>0</v>
      </c>
    </row>
    <row r="81" spans="1:25" ht="22.5" customHeight="1">
      <c r="A81" s="111"/>
      <c r="B81" s="111"/>
      <c r="C81" s="25"/>
      <c r="D81" s="26"/>
      <c r="E81" s="17"/>
      <c r="F81" s="42"/>
      <c r="G81" s="42"/>
      <c r="H81" s="43"/>
      <c r="I81" s="42"/>
      <c r="J81" s="43"/>
      <c r="K81" s="42"/>
      <c r="L81" s="43"/>
      <c r="M81" s="42"/>
      <c r="N81" s="43"/>
      <c r="O81" s="42"/>
      <c r="P81" s="43"/>
      <c r="Q81" s="42"/>
      <c r="R81" s="43"/>
      <c r="S81" s="42"/>
      <c r="T81" s="71"/>
      <c r="U81" s="76"/>
      <c r="V81" s="79">
        <f t="shared" si="15"/>
        <v>0</v>
      </c>
      <c r="W81" s="32">
        <f t="shared" si="16"/>
        <v>0</v>
      </c>
      <c r="X81" s="32">
        <f t="shared" si="17"/>
        <v>0</v>
      </c>
      <c r="Y81" s="35">
        <f t="shared" si="14"/>
        <v>0</v>
      </c>
    </row>
    <row r="82" spans="1:25" ht="22.5" customHeight="1">
      <c r="A82" s="111"/>
      <c r="B82" s="111"/>
      <c r="C82" s="25"/>
      <c r="D82" s="26"/>
      <c r="E82" s="17"/>
      <c r="F82" s="42"/>
      <c r="G82" s="42"/>
      <c r="H82" s="43"/>
      <c r="I82" s="42"/>
      <c r="J82" s="43"/>
      <c r="K82" s="42"/>
      <c r="L82" s="43"/>
      <c r="M82" s="42"/>
      <c r="N82" s="43"/>
      <c r="O82" s="42"/>
      <c r="P82" s="43"/>
      <c r="Q82" s="42"/>
      <c r="R82" s="43"/>
      <c r="S82" s="42"/>
      <c r="T82" s="71"/>
      <c r="U82" s="76"/>
      <c r="V82" s="79">
        <f t="shared" si="15"/>
        <v>0</v>
      </c>
      <c r="W82" s="32">
        <f t="shared" si="16"/>
        <v>0</v>
      </c>
      <c r="X82" s="32">
        <f t="shared" si="17"/>
        <v>0</v>
      </c>
      <c r="Y82" s="35">
        <f t="shared" si="14"/>
        <v>0</v>
      </c>
    </row>
    <row r="83" spans="1:25" ht="22.5" customHeight="1">
      <c r="A83" s="111"/>
      <c r="B83" s="111"/>
      <c r="C83" s="25"/>
      <c r="D83" s="26"/>
      <c r="E83" s="17"/>
      <c r="F83" s="42"/>
      <c r="G83" s="42"/>
      <c r="H83" s="43"/>
      <c r="I83" s="42"/>
      <c r="J83" s="43"/>
      <c r="K83" s="42"/>
      <c r="L83" s="43"/>
      <c r="M83" s="42"/>
      <c r="N83" s="43"/>
      <c r="O83" s="42"/>
      <c r="P83" s="43"/>
      <c r="Q83" s="42"/>
      <c r="R83" s="43"/>
      <c r="S83" s="42"/>
      <c r="T83" s="71"/>
      <c r="U83" s="76"/>
      <c r="V83" s="79">
        <f t="shared" si="15"/>
        <v>0</v>
      </c>
      <c r="W83" s="32">
        <f t="shared" si="16"/>
        <v>0</v>
      </c>
      <c r="X83" s="32">
        <f t="shared" si="17"/>
        <v>0</v>
      </c>
      <c r="Y83" s="35">
        <f t="shared" si="14"/>
        <v>0</v>
      </c>
    </row>
    <row r="84" spans="1:25" ht="22.5" customHeight="1">
      <c r="A84" s="111"/>
      <c r="B84" s="111"/>
      <c r="C84" s="25"/>
      <c r="D84" s="26"/>
      <c r="E84" s="17"/>
      <c r="F84" s="42"/>
      <c r="G84" s="42"/>
      <c r="H84" s="43"/>
      <c r="I84" s="42"/>
      <c r="J84" s="43"/>
      <c r="K84" s="42"/>
      <c r="L84" s="43"/>
      <c r="M84" s="42"/>
      <c r="N84" s="43"/>
      <c r="O84" s="42"/>
      <c r="P84" s="43"/>
      <c r="Q84" s="42"/>
      <c r="R84" s="43"/>
      <c r="S84" s="42"/>
      <c r="T84" s="71"/>
      <c r="U84" s="76"/>
      <c r="V84" s="79">
        <f t="shared" si="15"/>
        <v>0</v>
      </c>
      <c r="W84" s="32">
        <f t="shared" si="16"/>
        <v>0</v>
      </c>
      <c r="X84" s="32">
        <f t="shared" si="17"/>
        <v>0</v>
      </c>
      <c r="Y84" s="35">
        <f t="shared" si="14"/>
        <v>0</v>
      </c>
    </row>
    <row r="85" spans="1:25" ht="22.5" customHeight="1">
      <c r="A85" s="111"/>
      <c r="B85" s="111"/>
      <c r="C85" s="25"/>
      <c r="D85" s="26"/>
      <c r="E85" s="17"/>
      <c r="F85" s="42"/>
      <c r="G85" s="42"/>
      <c r="H85" s="43"/>
      <c r="I85" s="42"/>
      <c r="J85" s="43"/>
      <c r="K85" s="42"/>
      <c r="L85" s="43"/>
      <c r="M85" s="42"/>
      <c r="N85" s="43"/>
      <c r="O85" s="42"/>
      <c r="P85" s="43"/>
      <c r="Q85" s="42"/>
      <c r="R85" s="43"/>
      <c r="S85" s="42"/>
      <c r="T85" s="71"/>
      <c r="U85" s="76"/>
      <c r="V85" s="79">
        <f t="shared" si="15"/>
        <v>0</v>
      </c>
      <c r="W85" s="32">
        <f t="shared" si="16"/>
        <v>0</v>
      </c>
      <c r="X85" s="32">
        <f t="shared" si="17"/>
        <v>0</v>
      </c>
      <c r="Y85" s="35">
        <f t="shared" si="14"/>
        <v>0</v>
      </c>
    </row>
    <row r="86" spans="1:25" ht="22.5" customHeight="1">
      <c r="A86" s="111"/>
      <c r="B86" s="111"/>
      <c r="C86" s="25"/>
      <c r="D86" s="26"/>
      <c r="E86" s="17"/>
      <c r="F86" s="42"/>
      <c r="G86" s="42"/>
      <c r="H86" s="43"/>
      <c r="I86" s="42"/>
      <c r="J86" s="43"/>
      <c r="K86" s="42"/>
      <c r="L86" s="43"/>
      <c r="M86" s="42"/>
      <c r="N86" s="43"/>
      <c r="O86" s="42"/>
      <c r="P86" s="43"/>
      <c r="Q86" s="42"/>
      <c r="R86" s="43"/>
      <c r="S86" s="42"/>
      <c r="T86" s="71"/>
      <c r="U86" s="76"/>
      <c r="V86" s="79">
        <f t="shared" si="15"/>
        <v>0</v>
      </c>
      <c r="W86" s="32">
        <f t="shared" si="16"/>
        <v>0</v>
      </c>
      <c r="X86" s="32">
        <f t="shared" si="17"/>
        <v>0</v>
      </c>
      <c r="Y86" s="35">
        <f t="shared" si="14"/>
        <v>0</v>
      </c>
    </row>
    <row r="87" spans="1:25" ht="22.5" customHeight="1">
      <c r="A87" s="111"/>
      <c r="B87" s="111"/>
      <c r="C87" s="25"/>
      <c r="D87" s="26"/>
      <c r="E87" s="17"/>
      <c r="F87" s="42"/>
      <c r="G87" s="42"/>
      <c r="H87" s="43"/>
      <c r="I87" s="42"/>
      <c r="J87" s="43"/>
      <c r="K87" s="42"/>
      <c r="L87" s="43"/>
      <c r="M87" s="42"/>
      <c r="N87" s="43"/>
      <c r="O87" s="42"/>
      <c r="P87" s="43"/>
      <c r="Q87" s="42"/>
      <c r="R87" s="43"/>
      <c r="S87" s="42"/>
      <c r="T87" s="71"/>
      <c r="U87" s="76"/>
      <c r="V87" s="79">
        <f t="shared" si="15"/>
        <v>0</v>
      </c>
      <c r="W87" s="32">
        <f t="shared" si="16"/>
        <v>0</v>
      </c>
      <c r="X87" s="32">
        <f t="shared" si="17"/>
        <v>0</v>
      </c>
      <c r="Y87" s="35">
        <f t="shared" si="14"/>
        <v>0</v>
      </c>
    </row>
    <row r="88" spans="1:25" ht="22.5" customHeight="1">
      <c r="A88" s="111"/>
      <c r="B88" s="111"/>
      <c r="C88" s="25"/>
      <c r="D88" s="26"/>
      <c r="E88" s="17"/>
      <c r="F88" s="42"/>
      <c r="G88" s="42"/>
      <c r="H88" s="43"/>
      <c r="I88" s="42"/>
      <c r="J88" s="43"/>
      <c r="K88" s="42"/>
      <c r="L88" s="43"/>
      <c r="M88" s="42"/>
      <c r="N88" s="43"/>
      <c r="O88" s="42"/>
      <c r="P88" s="43"/>
      <c r="Q88" s="42"/>
      <c r="R88" s="43"/>
      <c r="S88" s="42"/>
      <c r="T88" s="71"/>
      <c r="U88" s="76"/>
      <c r="V88" s="79">
        <f t="shared" si="15"/>
        <v>0</v>
      </c>
      <c r="W88" s="32">
        <f t="shared" si="16"/>
        <v>0</v>
      </c>
      <c r="X88" s="32">
        <f t="shared" si="17"/>
        <v>0</v>
      </c>
      <c r="Y88" s="35">
        <f t="shared" si="14"/>
        <v>0</v>
      </c>
    </row>
    <row r="89" spans="1:25" ht="22.5" customHeight="1">
      <c r="A89" s="111"/>
      <c r="B89" s="111"/>
      <c r="C89" s="25"/>
      <c r="D89" s="26"/>
      <c r="E89" s="17"/>
      <c r="F89" s="44"/>
      <c r="G89" s="44"/>
      <c r="H89" s="45"/>
      <c r="I89" s="44"/>
      <c r="J89" s="43"/>
      <c r="K89" s="44"/>
      <c r="L89" s="43"/>
      <c r="M89" s="44"/>
      <c r="N89" s="43"/>
      <c r="O89" s="44"/>
      <c r="P89" s="43"/>
      <c r="Q89" s="44"/>
      <c r="R89" s="43"/>
      <c r="S89" s="42"/>
      <c r="T89" s="72"/>
      <c r="U89" s="76"/>
      <c r="V89" s="79">
        <f t="shared" si="15"/>
        <v>0</v>
      </c>
      <c r="W89" s="32">
        <f t="shared" si="16"/>
        <v>0</v>
      </c>
      <c r="X89" s="32">
        <f t="shared" si="17"/>
        <v>0</v>
      </c>
      <c r="Y89" s="35">
        <f t="shared" si="14"/>
        <v>0</v>
      </c>
    </row>
    <row r="90" spans="1:25" ht="22.5" customHeight="1">
      <c r="A90" s="111"/>
      <c r="B90" s="111"/>
      <c r="C90" s="25"/>
      <c r="D90" s="26"/>
      <c r="E90" s="17"/>
      <c r="F90" s="44"/>
      <c r="G90" s="44"/>
      <c r="H90" s="45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2"/>
      <c r="T90" s="72"/>
      <c r="U90" s="76"/>
      <c r="V90" s="79">
        <f t="shared" si="15"/>
        <v>0</v>
      </c>
      <c r="W90" s="32">
        <f t="shared" si="16"/>
        <v>0</v>
      </c>
      <c r="X90" s="32">
        <f t="shared" si="17"/>
        <v>0</v>
      </c>
      <c r="Y90" s="35">
        <f t="shared" si="14"/>
        <v>0</v>
      </c>
    </row>
    <row r="91" spans="1:25" ht="22.5" customHeight="1">
      <c r="A91" s="111"/>
      <c r="B91" s="111"/>
      <c r="C91" s="25"/>
      <c r="D91" s="26"/>
      <c r="E91" s="17"/>
      <c r="F91" s="48"/>
      <c r="G91" s="48"/>
      <c r="H91" s="49"/>
      <c r="I91" s="48"/>
      <c r="J91" s="49"/>
      <c r="K91" s="48"/>
      <c r="L91" s="43"/>
      <c r="M91" s="48"/>
      <c r="N91" s="49"/>
      <c r="O91" s="48"/>
      <c r="P91" s="49"/>
      <c r="Q91" s="48"/>
      <c r="R91" s="43"/>
      <c r="S91" s="42"/>
      <c r="T91" s="73"/>
      <c r="U91" s="76"/>
      <c r="V91" s="79">
        <f t="shared" si="15"/>
        <v>0</v>
      </c>
      <c r="W91" s="32">
        <f t="shared" si="16"/>
        <v>0</v>
      </c>
      <c r="X91" s="32">
        <f t="shared" si="17"/>
        <v>0</v>
      </c>
      <c r="Y91" s="35">
        <f t="shared" si="14"/>
        <v>0</v>
      </c>
    </row>
    <row r="92" spans="1:25" ht="22.5" customHeight="1">
      <c r="A92" s="111"/>
      <c r="B92" s="111"/>
      <c r="C92" s="25"/>
      <c r="D92" s="26"/>
      <c r="E92" s="17"/>
      <c r="F92" s="42"/>
      <c r="G92" s="42"/>
      <c r="H92" s="43"/>
      <c r="I92" s="42"/>
      <c r="J92" s="43"/>
      <c r="K92" s="42"/>
      <c r="L92" s="43"/>
      <c r="M92" s="42"/>
      <c r="N92" s="43"/>
      <c r="O92" s="42"/>
      <c r="P92" s="43"/>
      <c r="Q92" s="42"/>
      <c r="R92" s="43"/>
      <c r="S92" s="42"/>
      <c r="T92" s="71"/>
      <c r="U92" s="76"/>
      <c r="V92" s="79">
        <f t="shared" si="15"/>
        <v>0</v>
      </c>
      <c r="W92" s="32">
        <f t="shared" si="16"/>
        <v>0</v>
      </c>
      <c r="X92" s="32">
        <f t="shared" si="17"/>
        <v>0</v>
      </c>
      <c r="Y92" s="35">
        <f t="shared" si="14"/>
        <v>0</v>
      </c>
    </row>
    <row r="93" spans="1:25" ht="22.5" customHeight="1">
      <c r="A93" s="111"/>
      <c r="B93" s="111"/>
      <c r="C93" s="25"/>
      <c r="D93" s="26"/>
      <c r="E93" s="17"/>
      <c r="F93" s="42"/>
      <c r="G93" s="42"/>
      <c r="H93" s="43"/>
      <c r="I93" s="42"/>
      <c r="J93" s="43"/>
      <c r="K93" s="42"/>
      <c r="L93" s="43"/>
      <c r="M93" s="42"/>
      <c r="N93" s="43"/>
      <c r="O93" s="42"/>
      <c r="P93" s="43"/>
      <c r="Q93" s="42"/>
      <c r="R93" s="43"/>
      <c r="S93" s="42"/>
      <c r="T93" s="71"/>
      <c r="U93" s="76"/>
      <c r="V93" s="79">
        <f t="shared" si="15"/>
        <v>0</v>
      </c>
      <c r="W93" s="32">
        <f t="shared" si="16"/>
        <v>0</v>
      </c>
      <c r="X93" s="32">
        <f t="shared" si="17"/>
        <v>0</v>
      </c>
      <c r="Y93" s="35">
        <f t="shared" si="14"/>
        <v>0</v>
      </c>
    </row>
    <row r="94" spans="1:25" ht="22.5" customHeight="1">
      <c r="A94" s="111"/>
      <c r="B94" s="111"/>
      <c r="C94" s="25"/>
      <c r="D94" s="26"/>
      <c r="E94" s="17"/>
      <c r="F94" s="42"/>
      <c r="G94" s="42"/>
      <c r="H94" s="43"/>
      <c r="I94" s="42"/>
      <c r="J94" s="43"/>
      <c r="K94" s="42"/>
      <c r="L94" s="43"/>
      <c r="M94" s="42"/>
      <c r="N94" s="43"/>
      <c r="O94" s="42"/>
      <c r="P94" s="43"/>
      <c r="Q94" s="42"/>
      <c r="R94" s="43"/>
      <c r="S94" s="42"/>
      <c r="T94" s="71"/>
      <c r="U94" s="76"/>
      <c r="V94" s="79">
        <f t="shared" si="15"/>
        <v>0</v>
      </c>
      <c r="W94" s="32">
        <f t="shared" si="16"/>
        <v>0</v>
      </c>
      <c r="X94" s="32">
        <f t="shared" si="17"/>
        <v>0</v>
      </c>
      <c r="Y94" s="35">
        <f t="shared" si="14"/>
        <v>0</v>
      </c>
    </row>
    <row r="95" spans="1:25" ht="22.5" customHeight="1">
      <c r="A95" s="111"/>
      <c r="B95" s="111"/>
      <c r="C95" s="25"/>
      <c r="D95" s="26"/>
      <c r="E95" s="17"/>
      <c r="F95" s="42"/>
      <c r="G95" s="42"/>
      <c r="H95" s="43"/>
      <c r="I95" s="42"/>
      <c r="J95" s="43"/>
      <c r="K95" s="42"/>
      <c r="L95" s="43"/>
      <c r="M95" s="42"/>
      <c r="N95" s="43"/>
      <c r="O95" s="42"/>
      <c r="P95" s="43"/>
      <c r="Q95" s="42"/>
      <c r="R95" s="43"/>
      <c r="S95" s="42"/>
      <c r="T95" s="71"/>
      <c r="U95" s="76"/>
      <c r="V95" s="79">
        <f t="shared" si="15"/>
        <v>0</v>
      </c>
      <c r="W95" s="32">
        <f t="shared" si="16"/>
        <v>0</v>
      </c>
      <c r="X95" s="32">
        <f t="shared" si="17"/>
        <v>0</v>
      </c>
      <c r="Y95" s="35">
        <f t="shared" si="14"/>
        <v>0</v>
      </c>
    </row>
    <row r="96" spans="1:25" ht="22.5" customHeight="1">
      <c r="A96" s="111"/>
      <c r="B96" s="111"/>
      <c r="C96" s="25"/>
      <c r="D96" s="26"/>
      <c r="E96" s="17"/>
      <c r="F96" s="48"/>
      <c r="G96" s="48"/>
      <c r="H96" s="49"/>
      <c r="I96" s="48"/>
      <c r="J96" s="49"/>
      <c r="K96" s="48"/>
      <c r="L96" s="43"/>
      <c r="M96" s="48"/>
      <c r="N96" s="49"/>
      <c r="O96" s="48"/>
      <c r="P96" s="49"/>
      <c r="Q96" s="48"/>
      <c r="R96" s="43"/>
      <c r="S96" s="42"/>
      <c r="T96" s="73"/>
      <c r="U96" s="76"/>
      <c r="V96" s="79">
        <f t="shared" si="15"/>
        <v>0</v>
      </c>
      <c r="W96" s="32">
        <f t="shared" si="16"/>
        <v>0</v>
      </c>
      <c r="X96" s="32">
        <f t="shared" si="17"/>
        <v>0</v>
      </c>
      <c r="Y96" s="35">
        <f t="shared" si="14"/>
        <v>0</v>
      </c>
    </row>
    <row r="97" spans="1:25" ht="22.5" customHeight="1">
      <c r="A97" s="111"/>
      <c r="B97" s="111"/>
      <c r="C97" s="25"/>
      <c r="D97" s="26"/>
      <c r="E97" s="17"/>
      <c r="F97" s="42"/>
      <c r="G97" s="42"/>
      <c r="H97" s="43"/>
      <c r="I97" s="42"/>
      <c r="J97" s="43"/>
      <c r="K97" s="42"/>
      <c r="L97" s="43"/>
      <c r="M97" s="42"/>
      <c r="N97" s="43"/>
      <c r="O97" s="42"/>
      <c r="P97" s="43"/>
      <c r="Q97" s="42"/>
      <c r="R97" s="43"/>
      <c r="S97" s="42"/>
      <c r="T97" s="71"/>
      <c r="U97" s="76"/>
      <c r="V97" s="79">
        <f t="shared" si="15"/>
        <v>0</v>
      </c>
      <c r="W97" s="32">
        <f t="shared" si="16"/>
        <v>0</v>
      </c>
      <c r="X97" s="32">
        <f t="shared" si="17"/>
        <v>0</v>
      </c>
      <c r="Y97" s="35">
        <f t="shared" si="14"/>
        <v>0</v>
      </c>
    </row>
    <row r="98" spans="1:25" ht="22.5" customHeight="1">
      <c r="A98" s="111"/>
      <c r="B98" s="111"/>
      <c r="C98" s="25"/>
      <c r="D98" s="26"/>
      <c r="E98" s="17"/>
      <c r="F98" s="42"/>
      <c r="G98" s="42"/>
      <c r="H98" s="43"/>
      <c r="I98" s="42"/>
      <c r="J98" s="43"/>
      <c r="K98" s="42"/>
      <c r="L98" s="43"/>
      <c r="M98" s="42"/>
      <c r="N98" s="43"/>
      <c r="O98" s="42"/>
      <c r="P98" s="43"/>
      <c r="Q98" s="42"/>
      <c r="R98" s="43"/>
      <c r="S98" s="42"/>
      <c r="T98" s="71"/>
      <c r="U98" s="76"/>
      <c r="V98" s="79">
        <f t="shared" si="15"/>
        <v>0</v>
      </c>
      <c r="W98" s="32">
        <f t="shared" si="16"/>
        <v>0</v>
      </c>
      <c r="X98" s="32">
        <f t="shared" si="17"/>
        <v>0</v>
      </c>
      <c r="Y98" s="35">
        <f t="shared" si="14"/>
        <v>0</v>
      </c>
    </row>
    <row r="99" spans="1:25" ht="22.5" customHeight="1">
      <c r="A99" s="111"/>
      <c r="B99" s="111"/>
      <c r="C99" s="25"/>
      <c r="D99" s="26"/>
      <c r="E99" s="17"/>
      <c r="F99" s="42"/>
      <c r="G99" s="42"/>
      <c r="H99" s="43"/>
      <c r="I99" s="42"/>
      <c r="J99" s="43"/>
      <c r="K99" s="42"/>
      <c r="L99" s="43"/>
      <c r="M99" s="42"/>
      <c r="N99" s="43"/>
      <c r="O99" s="42"/>
      <c r="P99" s="43"/>
      <c r="Q99" s="42"/>
      <c r="R99" s="43"/>
      <c r="S99" s="42"/>
      <c r="T99" s="71"/>
      <c r="U99" s="76"/>
      <c r="V99" s="79">
        <f t="shared" si="15"/>
        <v>0</v>
      </c>
      <c r="W99" s="32">
        <f t="shared" si="16"/>
        <v>0</v>
      </c>
      <c r="X99" s="32">
        <f t="shared" si="17"/>
        <v>0</v>
      </c>
      <c r="Y99" s="35">
        <f t="shared" si="14"/>
        <v>0</v>
      </c>
    </row>
    <row r="100" spans="1:25" ht="22.5" customHeight="1">
      <c r="A100" s="111"/>
      <c r="B100" s="111"/>
      <c r="C100" s="25"/>
      <c r="D100" s="26"/>
      <c r="E100" s="17"/>
      <c r="F100" s="44"/>
      <c r="G100" s="44"/>
      <c r="H100" s="43"/>
      <c r="I100" s="44"/>
      <c r="J100" s="43"/>
      <c r="K100" s="44"/>
      <c r="L100" s="43"/>
      <c r="M100" s="44"/>
      <c r="N100" s="43"/>
      <c r="O100" s="44"/>
      <c r="P100" s="43"/>
      <c r="Q100" s="44"/>
      <c r="R100" s="43"/>
      <c r="S100" s="42"/>
      <c r="T100" s="72"/>
      <c r="U100" s="76"/>
      <c r="V100" s="79">
        <f t="shared" si="15"/>
        <v>0</v>
      </c>
      <c r="W100" s="32">
        <f t="shared" si="16"/>
        <v>0</v>
      </c>
      <c r="X100" s="32">
        <f t="shared" si="17"/>
        <v>0</v>
      </c>
      <c r="Y100" s="35">
        <f t="shared" si="14"/>
        <v>0</v>
      </c>
    </row>
    <row r="101" spans="1:25" ht="22.5" customHeight="1" thickBot="1">
      <c r="A101" s="112"/>
      <c r="B101" s="112"/>
      <c r="C101" s="28"/>
      <c r="D101" s="29"/>
      <c r="E101" s="17"/>
      <c r="F101" s="46"/>
      <c r="G101" s="46"/>
      <c r="H101" s="47"/>
      <c r="I101" s="46"/>
      <c r="J101" s="47"/>
      <c r="K101" s="46"/>
      <c r="L101" s="47"/>
      <c r="M101" s="46"/>
      <c r="N101" s="47"/>
      <c r="O101" s="46"/>
      <c r="P101" s="47"/>
      <c r="Q101" s="46"/>
      <c r="R101" s="47"/>
      <c r="S101" s="46"/>
      <c r="T101" s="74"/>
      <c r="U101" s="77"/>
      <c r="V101" s="80">
        <f t="shared" si="15"/>
        <v>0</v>
      </c>
      <c r="W101" s="32">
        <f t="shared" si="16"/>
        <v>0</v>
      </c>
      <c r="X101" s="33">
        <f t="shared" si="17"/>
        <v>0</v>
      </c>
      <c r="Y101" s="36">
        <f t="shared" si="14"/>
        <v>0</v>
      </c>
    </row>
    <row r="102" spans="1:25" ht="18" customHeight="1" thickBot="1">
      <c r="A102" s="50">
        <f>A68</f>
        <v>0</v>
      </c>
      <c r="B102" s="60"/>
      <c r="C102" s="60"/>
      <c r="D102" s="282"/>
      <c r="E102" s="281">
        <f>SUM(E78:E101)+E70</f>
        <v>0</v>
      </c>
      <c r="F102" s="55"/>
      <c r="G102" s="55"/>
      <c r="H102" s="55"/>
      <c r="I102" s="55"/>
      <c r="J102" s="60"/>
      <c r="K102" s="55"/>
      <c r="L102" s="61"/>
      <c r="M102" s="148">
        <f>M68</f>
        <v>0</v>
      </c>
      <c r="N102" s="55"/>
      <c r="O102" s="55"/>
      <c r="P102" s="55"/>
      <c r="Q102" s="253" t="s">
        <v>29</v>
      </c>
      <c r="R102" s="254"/>
      <c r="S102" s="254"/>
      <c r="T102" s="255"/>
      <c r="U102" s="62">
        <f>SUM(U78:U101)+U68</f>
        <v>0</v>
      </c>
      <c r="V102" s="57">
        <f>SUM(V78:V101)+V68</f>
        <v>0</v>
      </c>
      <c r="W102" s="63">
        <f>SUM(W78:W101)+W68</f>
        <v>0</v>
      </c>
      <c r="X102" s="64">
        <f>SUM(X78:X101)+X68</f>
        <v>0</v>
      </c>
      <c r="Y102" s="64">
        <f>SUM(Y78:Y101)+Y68</f>
        <v>0</v>
      </c>
    </row>
    <row r="103" spans="2:25" ht="12.75">
      <c r="B103" s="8"/>
      <c r="C103" s="9"/>
      <c r="D103" s="9"/>
      <c r="E103" s="19"/>
      <c r="F103" s="19"/>
      <c r="K103" s="9"/>
      <c r="M103" s="31"/>
      <c r="W103" s="10"/>
      <c r="Y103" s="6"/>
    </row>
    <row r="104" spans="2:25" ht="12.75">
      <c r="B104" s="8"/>
      <c r="C104" s="9"/>
      <c r="D104" s="9"/>
      <c r="E104" s="19"/>
      <c r="F104" s="19"/>
      <c r="K104" s="9"/>
      <c r="M104" s="31"/>
      <c r="W104" s="10"/>
      <c r="Y104" s="6"/>
    </row>
    <row r="105" spans="2:25" ht="12.75">
      <c r="B105" s="8"/>
      <c r="C105" s="9"/>
      <c r="D105" s="9"/>
      <c r="E105" s="19"/>
      <c r="F105" s="19"/>
      <c r="K105" s="9"/>
      <c r="M105" s="31"/>
      <c r="W105" s="10"/>
      <c r="Y105" s="6"/>
    </row>
    <row r="106" spans="2:25" ht="12.75">
      <c r="B106" s="8"/>
      <c r="C106" s="9"/>
      <c r="D106" s="9"/>
      <c r="E106" s="19"/>
      <c r="F106" s="19"/>
      <c r="K106" s="9"/>
      <c r="M106" s="31"/>
      <c r="W106" s="10"/>
      <c r="Y106" s="6"/>
    </row>
    <row r="107" spans="2:25" ht="12.75">
      <c r="B107" s="8"/>
      <c r="C107" s="9"/>
      <c r="D107" s="9"/>
      <c r="E107" s="19"/>
      <c r="F107" s="19"/>
      <c r="K107" s="9"/>
      <c r="M107" s="31"/>
      <c r="W107" s="10"/>
      <c r="Y107" s="6"/>
    </row>
    <row r="108" spans="2:25" ht="12.75">
      <c r="B108" s="8"/>
      <c r="C108" s="9"/>
      <c r="D108" s="9"/>
      <c r="E108" s="19"/>
      <c r="F108" s="19"/>
      <c r="K108" s="9"/>
      <c r="M108" s="31"/>
      <c r="W108" s="10"/>
      <c r="Y108" s="6"/>
    </row>
    <row r="109" spans="2:25" ht="12.75">
      <c r="B109" s="8"/>
      <c r="C109" s="9"/>
      <c r="D109" s="9"/>
      <c r="E109" s="19"/>
      <c r="F109" s="19"/>
      <c r="K109" s="9"/>
      <c r="M109" s="31"/>
      <c r="W109" s="10"/>
      <c r="Y109" s="6"/>
    </row>
    <row r="110" spans="2:25" ht="12.75">
      <c r="B110" s="8"/>
      <c r="C110" s="9"/>
      <c r="D110" s="9"/>
      <c r="E110" s="19"/>
      <c r="F110" s="19"/>
      <c r="K110" s="9"/>
      <c r="M110" s="31"/>
      <c r="W110" s="10"/>
      <c r="Y110" s="6"/>
    </row>
    <row r="111" spans="2:25" ht="12.75">
      <c r="B111" s="8"/>
      <c r="C111" s="9"/>
      <c r="D111" s="9"/>
      <c r="E111" s="19"/>
      <c r="F111" s="19"/>
      <c r="K111" s="9"/>
      <c r="M111" s="31"/>
      <c r="W111" s="10"/>
      <c r="Y111" s="6"/>
    </row>
    <row r="112" spans="2:25" ht="12.75">
      <c r="B112" s="8"/>
      <c r="C112" s="9"/>
      <c r="D112" s="9"/>
      <c r="E112" s="19"/>
      <c r="F112" s="19"/>
      <c r="K112" s="9"/>
      <c r="M112" s="31"/>
      <c r="W112" s="10"/>
      <c r="Y112" s="6"/>
    </row>
    <row r="113" spans="2:25" ht="12.75">
      <c r="B113" s="8"/>
      <c r="C113" s="9"/>
      <c r="D113" s="9"/>
      <c r="E113" s="19"/>
      <c r="F113" s="19"/>
      <c r="K113" s="9"/>
      <c r="M113" s="31"/>
      <c r="W113" s="10"/>
      <c r="Y113" s="6"/>
    </row>
    <row r="114" spans="2:25" ht="12.75">
      <c r="B114" s="8"/>
      <c r="C114" s="9"/>
      <c r="D114" s="9"/>
      <c r="E114" s="19"/>
      <c r="F114" s="19"/>
      <c r="K114" s="9"/>
      <c r="M114" s="31"/>
      <c r="W114" s="10"/>
      <c r="Y114" s="6"/>
    </row>
    <row r="115" spans="2:25" ht="12.75">
      <c r="B115" s="8"/>
      <c r="C115" s="9"/>
      <c r="D115" s="9"/>
      <c r="E115" s="19"/>
      <c r="F115" s="19"/>
      <c r="K115" s="9"/>
      <c r="M115" s="31"/>
      <c r="W115" s="10"/>
      <c r="Y115" s="6"/>
    </row>
    <row r="116" spans="2:25" ht="12.75">
      <c r="B116" s="8"/>
      <c r="C116" s="9"/>
      <c r="D116" s="9"/>
      <c r="E116" s="19"/>
      <c r="F116" s="19"/>
      <c r="K116" s="9"/>
      <c r="M116" s="31"/>
      <c r="W116" s="10"/>
      <c r="Y116" s="6"/>
    </row>
    <row r="117" spans="2:25" ht="12.75">
      <c r="B117" s="8"/>
      <c r="C117" s="9"/>
      <c r="D117" s="9"/>
      <c r="E117" s="19"/>
      <c r="F117" s="19"/>
      <c r="K117" s="9"/>
      <c r="M117" s="31"/>
      <c r="W117" s="10"/>
      <c r="Y117" s="6"/>
    </row>
    <row r="118" spans="2:25" ht="12.75">
      <c r="B118" s="8"/>
      <c r="C118" s="9"/>
      <c r="D118" s="9"/>
      <c r="E118" s="19"/>
      <c r="F118" s="19"/>
      <c r="K118" s="9"/>
      <c r="M118" s="31"/>
      <c r="W118" s="10"/>
      <c r="Y118" s="6"/>
    </row>
    <row r="119" spans="2:25" ht="12.75">
      <c r="B119" s="8"/>
      <c r="C119" s="9"/>
      <c r="D119" s="9"/>
      <c r="E119" s="19"/>
      <c r="F119" s="19"/>
      <c r="K119" s="9"/>
      <c r="M119" s="31"/>
      <c r="W119" s="10"/>
      <c r="Y119" s="6"/>
    </row>
    <row r="120" spans="2:25" ht="12.75">
      <c r="B120" s="8"/>
      <c r="C120" s="9"/>
      <c r="D120" s="9"/>
      <c r="E120" s="19"/>
      <c r="F120" s="19"/>
      <c r="K120" s="9"/>
      <c r="M120" s="31"/>
      <c r="W120" s="10"/>
      <c r="Y120" s="6"/>
    </row>
    <row r="121" spans="2:25" ht="12.75">
      <c r="B121" s="8"/>
      <c r="C121" s="9"/>
      <c r="D121" s="9"/>
      <c r="E121" s="19"/>
      <c r="F121" s="19"/>
      <c r="K121" s="9"/>
      <c r="M121" s="31"/>
      <c r="W121" s="10"/>
      <c r="Y121" s="6"/>
    </row>
    <row r="122" spans="2:25" ht="12.75">
      <c r="B122" s="8"/>
      <c r="C122" s="9"/>
      <c r="D122" s="9"/>
      <c r="E122" s="19"/>
      <c r="F122" s="19"/>
      <c r="K122" s="9"/>
      <c r="M122" s="31"/>
      <c r="W122" s="10"/>
      <c r="Y122" s="6"/>
    </row>
    <row r="123" spans="2:25" ht="12.75">
      <c r="B123" s="8"/>
      <c r="C123" s="9"/>
      <c r="D123" s="9"/>
      <c r="E123" s="19"/>
      <c r="F123" s="19"/>
      <c r="K123" s="9"/>
      <c r="M123" s="31"/>
      <c r="W123" s="10"/>
      <c r="Y123" s="6"/>
    </row>
    <row r="124" spans="2:25" ht="12.75">
      <c r="B124" s="8"/>
      <c r="C124" s="9"/>
      <c r="D124" s="9"/>
      <c r="E124" s="19"/>
      <c r="F124" s="19"/>
      <c r="K124" s="9"/>
      <c r="M124" s="31"/>
      <c r="W124" s="10"/>
      <c r="Y124" s="6"/>
    </row>
    <row r="125" spans="2:25" ht="12.75">
      <c r="B125" s="8"/>
      <c r="C125" s="9"/>
      <c r="D125" s="9"/>
      <c r="E125" s="19"/>
      <c r="F125" s="19"/>
      <c r="K125" s="9"/>
      <c r="M125" s="31"/>
      <c r="W125" s="10"/>
      <c r="Y125" s="6"/>
    </row>
    <row r="126" spans="2:25" ht="12.75">
      <c r="B126" s="8"/>
      <c r="C126" s="9"/>
      <c r="D126" s="9"/>
      <c r="E126" s="19"/>
      <c r="F126" s="19"/>
      <c r="K126" s="9"/>
      <c r="M126" s="31"/>
      <c r="W126" s="10"/>
      <c r="Y126" s="6"/>
    </row>
    <row r="127" spans="2:25" ht="12.75">
      <c r="B127" s="8"/>
      <c r="C127" s="9"/>
      <c r="D127" s="9"/>
      <c r="E127" s="19"/>
      <c r="F127" s="19"/>
      <c r="K127" s="9"/>
      <c r="M127" s="31"/>
      <c r="W127" s="10"/>
      <c r="Y127" s="6"/>
    </row>
    <row r="128" spans="2:25" ht="12.75">
      <c r="B128" s="8"/>
      <c r="C128" s="9"/>
      <c r="D128" s="9"/>
      <c r="E128" s="19"/>
      <c r="F128" s="19"/>
      <c r="K128" s="9"/>
      <c r="M128" s="31"/>
      <c r="W128" s="10"/>
      <c r="Y128" s="6"/>
    </row>
    <row r="129" spans="2:25" ht="12.75">
      <c r="B129" s="8"/>
      <c r="C129" s="9"/>
      <c r="D129" s="9"/>
      <c r="E129" s="19"/>
      <c r="F129" s="19"/>
      <c r="K129" s="9"/>
      <c r="M129" s="31"/>
      <c r="W129" s="10"/>
      <c r="Y129" s="6"/>
    </row>
    <row r="130" spans="2:25" ht="12.75">
      <c r="B130" s="8"/>
      <c r="C130" s="9"/>
      <c r="D130" s="9"/>
      <c r="E130" s="19"/>
      <c r="F130" s="19"/>
      <c r="K130" s="9"/>
      <c r="M130" s="31"/>
      <c r="W130" s="10"/>
      <c r="Y130" s="6"/>
    </row>
    <row r="131" spans="2:25" ht="12.75">
      <c r="B131" s="8"/>
      <c r="C131" s="9"/>
      <c r="D131" s="9"/>
      <c r="E131" s="19"/>
      <c r="F131" s="19"/>
      <c r="K131" s="9"/>
      <c r="M131" s="31"/>
      <c r="W131" s="10"/>
      <c r="Y131" s="6"/>
    </row>
    <row r="132" spans="2:25" ht="12.75">
      <c r="B132" s="8"/>
      <c r="C132" s="9"/>
      <c r="D132" s="9"/>
      <c r="E132" s="19"/>
      <c r="F132" s="19"/>
      <c r="K132" s="9"/>
      <c r="M132" s="31"/>
      <c r="W132" s="10"/>
      <c r="Y132" s="6"/>
    </row>
    <row r="133" spans="2:25" ht="12.75">
      <c r="B133" s="8"/>
      <c r="C133" s="9"/>
      <c r="D133" s="9"/>
      <c r="E133" s="19"/>
      <c r="F133" s="19"/>
      <c r="K133" s="9"/>
      <c r="M133" s="31"/>
      <c r="W133" s="10"/>
      <c r="Y133" s="6"/>
    </row>
    <row r="134" spans="2:25" ht="12.75">
      <c r="B134" s="8"/>
      <c r="C134" s="9"/>
      <c r="D134" s="9"/>
      <c r="E134" s="19"/>
      <c r="F134" s="19"/>
      <c r="K134" s="9"/>
      <c r="M134" s="31"/>
      <c r="W134" s="10"/>
      <c r="Y134" s="6"/>
    </row>
    <row r="135" spans="2:25" ht="12.75">
      <c r="B135" s="8"/>
      <c r="C135" s="9"/>
      <c r="D135" s="9"/>
      <c r="E135" s="19"/>
      <c r="F135" s="19"/>
      <c r="K135" s="9"/>
      <c r="M135" s="31"/>
      <c r="W135" s="10"/>
      <c r="Y135" s="6"/>
    </row>
    <row r="136" spans="2:25" ht="12.75">
      <c r="B136" s="8"/>
      <c r="C136" s="9"/>
      <c r="D136" s="9"/>
      <c r="E136" s="19"/>
      <c r="F136" s="19"/>
      <c r="K136" s="9"/>
      <c r="M136" s="31"/>
      <c r="W136" s="10"/>
      <c r="Y136" s="6"/>
    </row>
    <row r="137" spans="2:25" ht="12.75">
      <c r="B137" s="8"/>
      <c r="C137" s="9"/>
      <c r="D137" s="9"/>
      <c r="E137" s="19"/>
      <c r="F137" s="19"/>
      <c r="K137" s="9"/>
      <c r="M137" s="31"/>
      <c r="W137" s="10"/>
      <c r="Y137" s="6"/>
    </row>
    <row r="138" spans="2:25" ht="12.75">
      <c r="B138" s="8"/>
      <c r="C138" s="9"/>
      <c r="D138" s="9"/>
      <c r="E138" s="19"/>
      <c r="F138" s="19"/>
      <c r="K138" s="9"/>
      <c r="M138" s="31"/>
      <c r="W138" s="10"/>
      <c r="Y138" s="6"/>
    </row>
    <row r="139" spans="9:22" ht="15.75">
      <c r="I139" s="14"/>
      <c r="L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9:22" ht="15.75">
      <c r="I140" s="14"/>
      <c r="L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9:22" ht="15.75">
      <c r="I141" s="14"/>
      <c r="L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9:22" ht="15.75">
      <c r="I142" s="14"/>
      <c r="L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9:22" ht="15.75">
      <c r="I143" s="14"/>
      <c r="L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9:22" ht="15.75">
      <c r="I144" s="14"/>
      <c r="L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9:22" ht="15.75">
      <c r="I145" s="14"/>
      <c r="L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9:22" ht="15.75">
      <c r="I146" s="14"/>
      <c r="L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9:22" ht="15.75">
      <c r="I147" s="14"/>
      <c r="L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9:22" ht="15.75">
      <c r="I148" s="14"/>
      <c r="L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9:22" ht="15.75">
      <c r="I149" s="14"/>
      <c r="L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9:22" ht="15.75">
      <c r="I150" s="14"/>
      <c r="L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9:22" ht="15.75">
      <c r="I151" s="14"/>
      <c r="L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9:22" ht="15.75">
      <c r="I152" s="14"/>
      <c r="L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9:22" ht="15.75">
      <c r="I153" s="14"/>
      <c r="L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9:22" ht="15.75">
      <c r="I154" s="14"/>
      <c r="L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9:22" ht="15.75">
      <c r="I155" s="14"/>
      <c r="L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9:22" ht="15.75">
      <c r="I156" s="14"/>
      <c r="L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9:22" ht="15.75">
      <c r="I157" s="14"/>
      <c r="L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9:22" ht="15.75">
      <c r="I158" s="14"/>
      <c r="L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9:22" ht="15.75">
      <c r="I159" s="14"/>
      <c r="L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9:22" ht="15.75">
      <c r="I160" s="14"/>
      <c r="L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9:22" ht="15.75">
      <c r="I161" s="14"/>
      <c r="L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9:22" ht="15.75">
      <c r="I162" s="14"/>
      <c r="L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9:22" ht="15.75">
      <c r="I163" s="14"/>
      <c r="L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9:22" ht="15.75">
      <c r="I164" s="14"/>
      <c r="L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9:22" ht="15.75">
      <c r="I165" s="14"/>
      <c r="L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9:22" ht="15.75">
      <c r="I166" s="14"/>
      <c r="L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9:22" ht="15.75">
      <c r="I167" s="14"/>
      <c r="L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9:22" ht="15.75">
      <c r="I168" s="14"/>
      <c r="L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9:22" ht="15.75">
      <c r="I169" s="14"/>
      <c r="L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9:22" ht="15.75">
      <c r="I170" s="14"/>
      <c r="L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9:22" ht="15.75">
      <c r="I171" s="14"/>
      <c r="L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9:22" ht="15.75">
      <c r="I172" s="14"/>
      <c r="L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9:22" ht="15.75">
      <c r="I173" s="14"/>
      <c r="L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9:22" ht="15.75">
      <c r="I174" s="14"/>
      <c r="L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9:22" ht="15.75">
      <c r="I175" s="14"/>
      <c r="L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9:22" ht="15.75">
      <c r="I176" s="14"/>
      <c r="L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9:22" ht="15.75">
      <c r="I177" s="14"/>
      <c r="L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9:22" ht="15.75">
      <c r="I178" s="14"/>
      <c r="L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9:22" ht="15.75">
      <c r="I179" s="14"/>
      <c r="L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9:22" ht="15.75">
      <c r="I180" s="14"/>
      <c r="L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9:22" ht="15.75">
      <c r="I181" s="14"/>
      <c r="L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9:22" ht="15.75">
      <c r="I182" s="14"/>
      <c r="L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9:22" ht="15.75">
      <c r="I183" s="14"/>
      <c r="L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9:22" ht="15.75">
      <c r="I184" s="14"/>
      <c r="L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9:22" ht="15.75">
      <c r="I185" s="14"/>
      <c r="L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9:22" ht="15.75">
      <c r="I186" s="14"/>
      <c r="L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9:22" ht="15.75">
      <c r="I187" s="14"/>
      <c r="L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9:22" ht="15.75">
      <c r="I188" s="14"/>
      <c r="L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9:22" ht="15.75">
      <c r="I189" s="14"/>
      <c r="L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9:22" ht="15.75">
      <c r="I190" s="14"/>
      <c r="L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9:22" ht="15.75">
      <c r="I191" s="14"/>
      <c r="L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9:22" ht="15.75">
      <c r="I192" s="14"/>
      <c r="L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9:22" ht="15.75">
      <c r="I193" s="14"/>
      <c r="L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9:22" ht="15.75">
      <c r="I194" s="14"/>
      <c r="L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9:22" ht="15.75">
      <c r="I195" s="14"/>
      <c r="L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9:22" ht="15.75">
      <c r="I196" s="14"/>
      <c r="L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9:22" ht="15.75">
      <c r="I197" s="14"/>
      <c r="L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9:22" ht="15.75">
      <c r="I198" s="14"/>
      <c r="L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9:22" ht="15.75">
      <c r="I199" s="14"/>
      <c r="L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9:22" ht="15.75">
      <c r="I200" s="14"/>
      <c r="L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9:22" ht="15.75">
      <c r="I201" s="14"/>
      <c r="L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9:22" ht="15.75">
      <c r="I202" s="14"/>
      <c r="L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9:22" ht="15.75">
      <c r="I203" s="14"/>
      <c r="L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9:22" ht="15.75">
      <c r="I204" s="14"/>
      <c r="L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9:22" ht="15.75">
      <c r="I205" s="14"/>
      <c r="L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9:22" ht="15.75">
      <c r="I206" s="14"/>
      <c r="L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9:22" ht="15.75">
      <c r="I207" s="14"/>
      <c r="L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9:22" ht="15.75">
      <c r="I208" s="14"/>
      <c r="L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9:22" ht="15.75">
      <c r="I209" s="14"/>
      <c r="L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9:22" ht="15.75">
      <c r="I210" s="14"/>
      <c r="L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9:22" ht="15.75">
      <c r="I211" s="14"/>
      <c r="L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9:22" ht="15.75">
      <c r="I212" s="14"/>
      <c r="L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9:22" ht="15.75">
      <c r="I213" s="14"/>
      <c r="L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9:22" ht="15.75">
      <c r="I214" s="14"/>
      <c r="L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9:22" ht="15.75">
      <c r="I215" s="14"/>
      <c r="L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9:22" ht="15.75">
      <c r="I216" s="14"/>
      <c r="L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9:22" ht="15.75">
      <c r="I217" s="14"/>
      <c r="L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9:22" ht="15.75">
      <c r="I218" s="14"/>
      <c r="L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9:22" ht="15.75">
      <c r="I219" s="14"/>
      <c r="L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9:22" ht="15.75">
      <c r="I220" s="14"/>
      <c r="L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9:22" ht="15.75">
      <c r="I221" s="14"/>
      <c r="L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9:22" ht="15.75">
      <c r="I222" s="14"/>
      <c r="L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9:22" ht="15.75">
      <c r="I223" s="14"/>
      <c r="L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9:22" ht="15.75">
      <c r="I224" s="14"/>
      <c r="L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9:22" ht="15.75">
      <c r="I225" s="14"/>
      <c r="L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9:22" ht="15.75">
      <c r="I226" s="14"/>
      <c r="L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9:22" ht="15.75">
      <c r="I227" s="14"/>
      <c r="L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9:22" ht="15.75">
      <c r="I228" s="14"/>
      <c r="L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9:22" ht="15.75">
      <c r="I229" s="14"/>
      <c r="L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9:22" ht="15.75">
      <c r="I230" s="14"/>
      <c r="L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9:22" ht="15.75">
      <c r="I231" s="14"/>
      <c r="L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9:22" ht="15.75">
      <c r="I232" s="14"/>
      <c r="L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9:22" ht="15.75">
      <c r="I233" s="14"/>
      <c r="L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9:22" ht="15.75">
      <c r="I234" s="14"/>
      <c r="L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9:22" ht="15.75">
      <c r="I235" s="14"/>
      <c r="L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9:22" ht="15.75">
      <c r="I236" s="14"/>
      <c r="L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9:22" ht="15.75">
      <c r="I237" s="14"/>
      <c r="L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9:22" ht="15.75">
      <c r="I238" s="14"/>
      <c r="L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9:22" ht="15.75">
      <c r="I239" s="14"/>
      <c r="L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9:22" ht="15.75">
      <c r="I240" s="14"/>
      <c r="L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9:22" ht="15.75">
      <c r="I241" s="14"/>
      <c r="L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9:22" ht="15.75">
      <c r="I242" s="14"/>
      <c r="L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9:22" ht="15.75">
      <c r="I243" s="14"/>
      <c r="L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9:22" ht="15.75">
      <c r="I244" s="14"/>
      <c r="L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9:22" ht="15.75">
      <c r="I245" s="14"/>
      <c r="L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9:22" ht="15.75">
      <c r="I246" s="14"/>
      <c r="L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9:22" ht="15.75">
      <c r="I247" s="14"/>
      <c r="L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9:22" ht="15.75">
      <c r="I248" s="14"/>
      <c r="L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9:22" ht="15.75">
      <c r="I249" s="14"/>
      <c r="L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9:22" ht="15.75">
      <c r="I250" s="14"/>
      <c r="L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9:22" ht="15.75">
      <c r="I251" s="14"/>
      <c r="L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9:22" ht="15.75">
      <c r="I252" s="14"/>
      <c r="L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9:22" ht="15.75">
      <c r="I253" s="14"/>
      <c r="L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9:22" ht="15.75">
      <c r="I254" s="14"/>
      <c r="L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9:22" ht="15.75">
      <c r="I255" s="14"/>
      <c r="L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9:22" ht="15.75">
      <c r="I256" s="14"/>
      <c r="L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9:22" ht="15.75">
      <c r="I257" s="14"/>
      <c r="L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9:22" ht="15.75">
      <c r="I258" s="14"/>
      <c r="L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9:22" ht="15.75">
      <c r="I259" s="14"/>
      <c r="L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9:22" ht="15.75">
      <c r="I260" s="14"/>
      <c r="L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9:22" ht="15.75">
      <c r="I261" s="14"/>
      <c r="L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9:22" ht="15.75">
      <c r="I262" s="14"/>
      <c r="L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9:22" ht="15.75">
      <c r="I263" s="14"/>
      <c r="L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9:22" ht="15.75">
      <c r="I264" s="14"/>
      <c r="L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9:22" ht="15.75">
      <c r="I265" s="14"/>
      <c r="L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9:22" ht="15.75">
      <c r="I266" s="14"/>
      <c r="L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9:22" ht="15.75">
      <c r="I267" s="14"/>
      <c r="L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9:22" ht="15.75">
      <c r="I268" s="14"/>
      <c r="L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9:22" ht="15.75">
      <c r="I269" s="14"/>
      <c r="L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9:22" ht="15.75">
      <c r="I270" s="14"/>
      <c r="L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9:22" ht="15.75">
      <c r="I271" s="14"/>
      <c r="L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9:22" ht="15.75">
      <c r="I272" s="14"/>
      <c r="L272" s="14"/>
      <c r="N272" s="14"/>
      <c r="O272" s="14"/>
      <c r="P272" s="14"/>
      <c r="Q272" s="14"/>
      <c r="R272" s="14"/>
      <c r="S272" s="14"/>
      <c r="T272" s="14"/>
      <c r="U272" s="14"/>
      <c r="V272" s="14"/>
    </row>
  </sheetData>
  <sheetProtection password="93EB" sheet="1"/>
  <mergeCells count="64">
    <mergeCell ref="X71:X76"/>
    <mergeCell ref="Q102:T102"/>
    <mergeCell ref="Y71:Y76"/>
    <mergeCell ref="B76:D76"/>
    <mergeCell ref="R71:R76"/>
    <mergeCell ref="S71:S76"/>
    <mergeCell ref="T71:T76"/>
    <mergeCell ref="U71:U76"/>
    <mergeCell ref="V71:V76"/>
    <mergeCell ref="W71:W76"/>
    <mergeCell ref="L71:L76"/>
    <mergeCell ref="M71:M76"/>
    <mergeCell ref="N71:N76"/>
    <mergeCell ref="O71:O76"/>
    <mergeCell ref="P71:P76"/>
    <mergeCell ref="Q71:Q76"/>
    <mergeCell ref="F71:F76"/>
    <mergeCell ref="G71:G76"/>
    <mergeCell ref="H71:H76"/>
    <mergeCell ref="I71:I76"/>
    <mergeCell ref="J71:J76"/>
    <mergeCell ref="K71:K76"/>
    <mergeCell ref="B42:D42"/>
    <mergeCell ref="R68:U68"/>
    <mergeCell ref="T36:T42"/>
    <mergeCell ref="U36:U42"/>
    <mergeCell ref="V36:V42"/>
    <mergeCell ref="W36:W42"/>
    <mergeCell ref="X36:X42"/>
    <mergeCell ref="Y36:Y42"/>
    <mergeCell ref="N36:N42"/>
    <mergeCell ref="O36:O42"/>
    <mergeCell ref="P36:P42"/>
    <mergeCell ref="Q36:Q42"/>
    <mergeCell ref="R36:R42"/>
    <mergeCell ref="S36:S42"/>
    <mergeCell ref="Y1:Y7"/>
    <mergeCell ref="B7:D7"/>
    <mergeCell ref="R33:U33"/>
    <mergeCell ref="G36:G42"/>
    <mergeCell ref="H36:H42"/>
    <mergeCell ref="I36:I42"/>
    <mergeCell ref="J36:J42"/>
    <mergeCell ref="K36:K42"/>
    <mergeCell ref="L36:L42"/>
    <mergeCell ref="M36:M42"/>
    <mergeCell ref="S1:S7"/>
    <mergeCell ref="T1:T7"/>
    <mergeCell ref="U1:U7"/>
    <mergeCell ref="V1:V7"/>
    <mergeCell ref="W1:W7"/>
    <mergeCell ref="X1:X7"/>
    <mergeCell ref="M1:M7"/>
    <mergeCell ref="N1:N7"/>
    <mergeCell ref="O1:O7"/>
    <mergeCell ref="P1:P7"/>
    <mergeCell ref="Q1:Q7"/>
    <mergeCell ref="R1:R7"/>
    <mergeCell ref="G1:G7"/>
    <mergeCell ref="H1:H7"/>
    <mergeCell ref="I1:I7"/>
    <mergeCell ref="J1:J7"/>
    <mergeCell ref="K1:K7"/>
    <mergeCell ref="L1:L7"/>
  </mergeCells>
  <dataValidations count="4">
    <dataValidation type="list" allowBlank="1" showDropDown="1" showErrorMessage="1" error="Valid values are (M)en, (L)adies, (*) asterisk for relays only, ($) for $5 challenge up, and (#) for div winner $2 challenge up." sqref="N44:N67 N9:N32 N78:N101">
      <formula1>$AE$9:$AE$13</formula1>
    </dataValidation>
    <dataValidation type="list" allowBlank="1" showDropDown="1" showErrorMessage="1" error="Valid values are (M)en, (L)adies, (*) asterisk for relays only, ($) for challenge up $5, or (#) for div winner challenge up $2." sqref="L44:M67 O44:S67 O9:S32 L9:M32 L78:M101 O78:S101">
      <formula1>$AE$9:$AE$13</formula1>
    </dataValidation>
    <dataValidation type="list" allowBlank="1" showDropDown="1" showErrorMessage="1" error="Valid values are (B)oy, (G)irl, (*) asterisk for relays only, ($) for challenge up $5, or (#) for div winner challenge up $2." sqref="G44:K67 G9:K32 F78:K101">
      <formula1>$AD$9:$AD$13</formula1>
    </dataValidation>
    <dataValidation type="list" allowBlank="1" showDropDown="1" showErrorMessage="1" error="VAlid values are (P)rimary, (B)oys fresh/below, (G)irls fresh/below, (M)en soph/above, (L)adies soph/above, (CM) classic men/above, or (CL) classic ladies/above." sqref="U44:U67 U9:U32 U78:U101">
      <formula1>$AG$9:$AG$15</formula1>
    </dataValidation>
  </dataValidations>
  <printOptions/>
  <pageMargins left="0.25" right="0.25" top="0.5" bottom="0.44" header="0.3" footer="0.3"/>
  <pageSetup fitToHeight="2" horizontalDpi="600" verticalDpi="600" orientation="landscape" scale="70" r:id="rId1"/>
  <rowBreaks count="1" manualBreakCount="1">
    <brk id="3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Z272"/>
  <sheetViews>
    <sheetView showZeros="0" zoomScalePageLayoutView="0" workbookViewId="0" topLeftCell="B1">
      <pane ySplit="8" topLeftCell="A9" activePane="bottomLeft" state="frozen"/>
      <selection pane="topLeft" activeCell="B1" sqref="B1"/>
      <selection pane="bottomLeft" activeCell="Y8" sqref="Y8"/>
    </sheetView>
  </sheetViews>
  <sheetFormatPr defaultColWidth="9.140625" defaultRowHeight="12.75"/>
  <cols>
    <col min="1" max="1" width="3.57421875" style="11" hidden="1" customWidth="1"/>
    <col min="2" max="2" width="24.8515625" style="12" customWidth="1"/>
    <col min="3" max="3" width="10.7109375" style="13" customWidth="1"/>
    <col min="4" max="4" width="12.7109375" style="13" customWidth="1"/>
    <col min="5" max="6" width="4.00390625" style="20" hidden="1" customWidth="1"/>
    <col min="7" max="8" width="7.7109375" style="14" customWidth="1"/>
    <col min="9" max="9" width="7.7109375" style="3" customWidth="1"/>
    <col min="10" max="10" width="7.7109375" style="14" customWidth="1"/>
    <col min="11" max="11" width="7.7109375" style="13" customWidth="1"/>
    <col min="12" max="12" width="7.7109375" style="3" customWidth="1"/>
    <col min="13" max="13" width="7.7109375" style="14" customWidth="1"/>
    <col min="14" max="22" width="7.7109375" style="3" customWidth="1"/>
    <col min="23" max="23" width="7.7109375" style="16" customWidth="1"/>
    <col min="24" max="24" width="7.7109375" style="15" customWidth="1"/>
    <col min="25" max="25" width="7.7109375" style="38" customWidth="1"/>
    <col min="26" max="26" width="4.28125" style="3" customWidth="1"/>
    <col min="27" max="27" width="4.140625" style="3" customWidth="1"/>
    <col min="28" max="33" width="9.140625" style="3" customWidth="1"/>
    <col min="34" max="16384" width="9.140625" style="3" customWidth="1"/>
  </cols>
  <sheetData>
    <row r="1" spans="1:25" ht="2.25" customHeight="1">
      <c r="A1" s="93"/>
      <c r="B1" s="104"/>
      <c r="C1" s="103"/>
      <c r="D1" s="103"/>
      <c r="E1" s="91"/>
      <c r="F1" s="91"/>
      <c r="G1" s="225" t="str">
        <f>CONCATENATE($AC$9," TINY TOTS ny 6")</f>
        <v>STD TINY TOTS ny 6</v>
      </c>
      <c r="H1" s="228" t="str">
        <f>CONCATENATE($AC$9," PRIMARY 6 ny 8")</f>
        <v>STD PRIMARY 6 ny 8</v>
      </c>
      <c r="I1" s="225" t="str">
        <f>CONCATENATE($AC$9," JUVENILLE    8 ny 10")</f>
        <v>STD JUVENILLE    8 ny 10</v>
      </c>
      <c r="J1" s="228" t="str">
        <f>CONCATENATE($AC$9," ELEMENTARY    10 ny 12")</f>
        <v>STD ELEMENTARY    10 ny 12</v>
      </c>
      <c r="K1" s="225" t="str">
        <f>CONCATENATE($AC$9," FRESHMAN    12 ny 14")</f>
        <v>STD FRESHMAN    12 ny 14</v>
      </c>
      <c r="L1" s="228" t="str">
        <f>CONCATENATE($AC$9," SOPHOMORE    14 ny 16")</f>
        <v>STD SOPHOMORE    14 ny 16</v>
      </c>
      <c r="M1" s="225" t="str">
        <f>CONCATENATE($AC$9," JUNIOR    16 ny 18")</f>
        <v>STD JUNIOR    16 ny 18</v>
      </c>
      <c r="N1" s="228" t="str">
        <f>CONCATENATE($AC$9," SENIOR    18+")</f>
        <v>STD SENIOR    18+</v>
      </c>
      <c r="O1" s="225" t="str">
        <f>CONCATENATE($AC$9," CLASSIC 25+")</f>
        <v>STD CLASSIC 25+</v>
      </c>
      <c r="P1" s="228" t="str">
        <f>CONCATENATE($AC$9," MASTERS 35+")</f>
        <v>STD MASTERS 35+</v>
      </c>
      <c r="Q1" s="225" t="str">
        <f>CONCATENATE($AC$9," VETERANS 45+")</f>
        <v>STD VETERANS 45+</v>
      </c>
      <c r="R1" s="228" t="str">
        <f>CONCATENATE($AC$9," ESQUIRE  55+")</f>
        <v>STD ESQUIRE  55+</v>
      </c>
      <c r="S1" s="225" t="str">
        <f>CONCATENATE($AC$9," GRAND ESQUIRE  60+")</f>
        <v>STD GRAND ESQUIRE  60+</v>
      </c>
      <c r="T1" s="231"/>
      <c r="U1" s="228" t="s">
        <v>1</v>
      </c>
      <c r="V1" s="228" t="s">
        <v>16</v>
      </c>
      <c r="W1" s="228" t="s">
        <v>20</v>
      </c>
      <c r="X1" s="228" t="s">
        <v>17</v>
      </c>
      <c r="Y1" s="234" t="s">
        <v>0</v>
      </c>
    </row>
    <row r="2" spans="1:28" ht="24.75" customHeight="1">
      <c r="A2" s="90"/>
      <c r="B2" s="109" t="s">
        <v>21</v>
      </c>
      <c r="C2" s="113"/>
      <c r="D2" s="114"/>
      <c r="E2" s="92"/>
      <c r="F2" s="92"/>
      <c r="G2" s="226"/>
      <c r="H2" s="229"/>
      <c r="I2" s="226"/>
      <c r="J2" s="229"/>
      <c r="K2" s="226"/>
      <c r="L2" s="229"/>
      <c r="M2" s="226"/>
      <c r="N2" s="229"/>
      <c r="O2" s="226"/>
      <c r="P2" s="229"/>
      <c r="Q2" s="226"/>
      <c r="R2" s="229"/>
      <c r="S2" s="226"/>
      <c r="T2" s="232"/>
      <c r="U2" s="229"/>
      <c r="V2" s="229"/>
      <c r="W2" s="229"/>
      <c r="X2" s="229"/>
      <c r="Y2" s="235"/>
      <c r="AB2" s="143"/>
    </row>
    <row r="3" spans="1:25" ht="24.75" customHeight="1">
      <c r="A3" s="85"/>
      <c r="B3" s="105" t="s">
        <v>22</v>
      </c>
      <c r="C3" s="113"/>
      <c r="D3" s="114"/>
      <c r="E3" s="92"/>
      <c r="F3" s="92"/>
      <c r="G3" s="226"/>
      <c r="H3" s="229"/>
      <c r="I3" s="226"/>
      <c r="J3" s="229"/>
      <c r="K3" s="226"/>
      <c r="L3" s="229"/>
      <c r="M3" s="226"/>
      <c r="N3" s="229"/>
      <c r="O3" s="226"/>
      <c r="P3" s="229"/>
      <c r="Q3" s="226"/>
      <c r="R3" s="229"/>
      <c r="S3" s="226"/>
      <c r="T3" s="232"/>
      <c r="U3" s="229"/>
      <c r="V3" s="229"/>
      <c r="W3" s="229"/>
      <c r="X3" s="229"/>
      <c r="Y3" s="235"/>
    </row>
    <row r="4" spans="1:25" ht="24.75" customHeight="1">
      <c r="A4" s="85"/>
      <c r="B4" s="105" t="s">
        <v>23</v>
      </c>
      <c r="C4" s="216">
        <f>Z8</f>
        <v>0</v>
      </c>
      <c r="D4" s="89"/>
      <c r="E4" s="92"/>
      <c r="F4" s="92"/>
      <c r="G4" s="226"/>
      <c r="H4" s="229"/>
      <c r="I4" s="226"/>
      <c r="J4" s="229"/>
      <c r="K4" s="226"/>
      <c r="L4" s="229"/>
      <c r="M4" s="226"/>
      <c r="N4" s="229"/>
      <c r="O4" s="226"/>
      <c r="P4" s="229"/>
      <c r="Q4" s="226"/>
      <c r="R4" s="229"/>
      <c r="S4" s="226"/>
      <c r="T4" s="232"/>
      <c r="U4" s="229"/>
      <c r="V4" s="229"/>
      <c r="W4" s="229"/>
      <c r="X4" s="229"/>
      <c r="Y4" s="235"/>
    </row>
    <row r="5" spans="1:25" ht="19.5" customHeight="1">
      <c r="A5" s="85"/>
      <c r="B5" s="105" t="s">
        <v>18</v>
      </c>
      <c r="C5" s="217">
        <f>X8</f>
        <v>0</v>
      </c>
      <c r="D5" s="84"/>
      <c r="E5" s="92"/>
      <c r="F5" s="92"/>
      <c r="G5" s="226"/>
      <c r="H5" s="229"/>
      <c r="I5" s="226"/>
      <c r="J5" s="229"/>
      <c r="K5" s="226"/>
      <c r="L5" s="229"/>
      <c r="M5" s="226"/>
      <c r="N5" s="229"/>
      <c r="O5" s="226"/>
      <c r="P5" s="229"/>
      <c r="Q5" s="226"/>
      <c r="R5" s="229"/>
      <c r="S5" s="226"/>
      <c r="T5" s="232"/>
      <c r="U5" s="229"/>
      <c r="V5" s="229"/>
      <c r="W5" s="229"/>
      <c r="X5" s="229"/>
      <c r="Y5" s="235"/>
    </row>
    <row r="6" spans="1:25" ht="19.5" customHeight="1">
      <c r="A6" s="85"/>
      <c r="B6" s="105" t="s">
        <v>19</v>
      </c>
      <c r="C6" s="217">
        <f>W8</f>
        <v>0</v>
      </c>
      <c r="D6" s="84"/>
      <c r="E6" s="92"/>
      <c r="F6" s="92"/>
      <c r="G6" s="226"/>
      <c r="H6" s="229"/>
      <c r="I6" s="226"/>
      <c r="J6" s="229"/>
      <c r="K6" s="226"/>
      <c r="L6" s="229"/>
      <c r="M6" s="226"/>
      <c r="N6" s="229"/>
      <c r="O6" s="226"/>
      <c r="P6" s="229"/>
      <c r="Q6" s="226"/>
      <c r="R6" s="229"/>
      <c r="S6" s="226"/>
      <c r="T6" s="232"/>
      <c r="U6" s="229"/>
      <c r="V6" s="229"/>
      <c r="W6" s="229"/>
      <c r="X6" s="229"/>
      <c r="Y6" s="235"/>
    </row>
    <row r="7" spans="1:25" ht="54.75" customHeight="1" thickBot="1">
      <c r="A7" s="86"/>
      <c r="B7" s="237" t="str">
        <f>CONCATENATE($AC$9," Page 1",)</f>
        <v>STD Page 1</v>
      </c>
      <c r="C7" s="238"/>
      <c r="D7" s="239"/>
      <c r="E7" s="102"/>
      <c r="F7" s="102"/>
      <c r="G7" s="227"/>
      <c r="H7" s="230"/>
      <c r="I7" s="227"/>
      <c r="J7" s="230"/>
      <c r="K7" s="227"/>
      <c r="L7" s="230"/>
      <c r="M7" s="227"/>
      <c r="N7" s="230"/>
      <c r="O7" s="227"/>
      <c r="P7" s="230"/>
      <c r="Q7" s="227"/>
      <c r="R7" s="230"/>
      <c r="S7" s="227"/>
      <c r="T7" s="233"/>
      <c r="U7" s="230"/>
      <c r="V7" s="230"/>
      <c r="W7" s="230"/>
      <c r="X7" s="230"/>
      <c r="Y7" s="236"/>
    </row>
    <row r="8" spans="1:104" ht="16.5" customHeight="1" thickBot="1">
      <c r="A8" s="81">
        <v>0</v>
      </c>
      <c r="B8" s="83" t="s">
        <v>4</v>
      </c>
      <c r="C8" s="83" t="s">
        <v>3</v>
      </c>
      <c r="D8" s="21" t="s">
        <v>2</v>
      </c>
      <c r="E8" s="94"/>
      <c r="F8" s="95"/>
      <c r="G8" s="96"/>
      <c r="H8" s="97"/>
      <c r="I8" s="98"/>
      <c r="J8" s="97"/>
      <c r="K8" s="98"/>
      <c r="L8" s="97"/>
      <c r="M8" s="98"/>
      <c r="N8" s="97"/>
      <c r="O8" s="98"/>
      <c r="P8" s="97"/>
      <c r="Q8" s="98"/>
      <c r="R8" s="99"/>
      <c r="S8" s="100"/>
      <c r="T8" s="101"/>
      <c r="U8" s="145"/>
      <c r="V8" s="146">
        <f>V102</f>
        <v>0</v>
      </c>
      <c r="W8" s="146">
        <f>W102</f>
        <v>0</v>
      </c>
      <c r="X8" s="146">
        <f>X102</f>
        <v>0</v>
      </c>
      <c r="Y8" s="146">
        <f>Y102</f>
        <v>0</v>
      </c>
      <c r="Z8" s="88">
        <f>Z68</f>
        <v>0</v>
      </c>
      <c r="AA8" s="30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33" ht="22.5" customHeight="1" thickBot="1">
      <c r="A9" s="4">
        <f aca="true" t="shared" si="0" ref="A9:A32">A8+1</f>
        <v>1</v>
      </c>
      <c r="B9" s="110"/>
      <c r="C9" s="22"/>
      <c r="D9" s="23"/>
      <c r="E9" s="18"/>
      <c r="F9" s="18"/>
      <c r="G9" s="40"/>
      <c r="H9" s="41"/>
      <c r="I9" s="40"/>
      <c r="J9" s="41"/>
      <c r="K9" s="40"/>
      <c r="L9" s="41"/>
      <c r="M9" s="40"/>
      <c r="N9" s="41"/>
      <c r="O9" s="40"/>
      <c r="P9" s="41"/>
      <c r="Q9" s="40"/>
      <c r="R9" s="41"/>
      <c r="S9" s="40"/>
      <c r="T9" s="70"/>
      <c r="U9" s="75"/>
      <c r="V9" s="78">
        <f aca="true" t="shared" si="1" ref="V9:V14">IF(U9&lt;&gt;"",3,0)</f>
        <v>0</v>
      </c>
      <c r="W9" s="32">
        <f aca="true" t="shared" si="2" ref="W9:W32">IF(B9&lt;&gt;"",12,0)+IF(ISBLANK(G9),0,2)+IF(ISBLANK(H9),0,2)+IF(ISBLANK(I9),0,2)+IF(ISBLANK(J9),0,2)+IF(ISBLANK(K9),0,2)+IF(ISBLANK(L9),0,2)+IF(ISBLANK(M9),0,2)+IF(ISBLANK(N9),0,2)+IF(ISBLANK(O9),0,2)+IF(ISBLANK(P9),0,2)+IF(ISBLANK(Q9),0,2)+IF(ISBLANK(R9),0,2)+IF(ISBLANK(S9),0,2)+IF(G9="*",-2,0)+IF(H9="*",-2,0)+IF(I9="*",-2,0)+IF(J9="*",-2,0)+IF(K9="*",-2,0)+IF(L9="*",-2,0)+IF(M9="*",-2,0)+IF(N9="*",-2,0)+IF(O9="*",-2,0)+IF(P9="*",-2,0)+IF(Q9="*",-2,0)+IF(R9="*",-2,0)+IF(S9="*",-2,0)+IF(T9,2,0)+IF(U9&lt;&gt;"",2,0)</f>
        <v>0</v>
      </c>
      <c r="X9" s="32">
        <f aca="true" t="shared" si="3" ref="X9:X32">IF(B9&lt;&gt;"",16,0)+IF(H9="$",3,0)+IF(I9="$",3,0)+IF(J9="$",3,0)+IF(K9="$",3,0)+IF(L9="$",3,0)+IF(M9="$",3,0)+IF(N9="$",3,0)+IF(O9="$",3,0)+IF(P9="$",3,0)+IF(Q9="$",3,0)+IF(R9="$",3,0)</f>
        <v>0</v>
      </c>
      <c r="Y9" s="34">
        <f aca="true" t="shared" si="4" ref="Y9:Y31">SUM(W9:X9)+V9</f>
        <v>0</v>
      </c>
      <c r="Z9" s="10">
        <f>IF(ISBLANK(B9),0,1)</f>
        <v>0</v>
      </c>
      <c r="AC9" s="10" t="s">
        <v>25</v>
      </c>
      <c r="AD9" t="s">
        <v>5</v>
      </c>
      <c r="AE9" t="s">
        <v>10</v>
      </c>
      <c r="AF9" t="s">
        <v>10</v>
      </c>
      <c r="AG9" t="s">
        <v>5</v>
      </c>
    </row>
    <row r="10" spans="1:33" ht="22.5" customHeight="1" thickBot="1">
      <c r="A10" s="4">
        <f t="shared" si="0"/>
        <v>2</v>
      </c>
      <c r="B10" s="111"/>
      <c r="C10" s="25"/>
      <c r="D10" s="26"/>
      <c r="E10" s="18"/>
      <c r="F10" s="18"/>
      <c r="G10" s="42"/>
      <c r="H10" s="43"/>
      <c r="I10" s="42"/>
      <c r="J10" s="43"/>
      <c r="K10" s="42"/>
      <c r="L10" s="43"/>
      <c r="M10" s="42"/>
      <c r="N10" s="43"/>
      <c r="O10" s="42"/>
      <c r="P10" s="43"/>
      <c r="Q10" s="42"/>
      <c r="R10" s="43"/>
      <c r="S10" s="42"/>
      <c r="T10" s="71"/>
      <c r="U10" s="76"/>
      <c r="V10" s="79">
        <f t="shared" si="1"/>
        <v>0</v>
      </c>
      <c r="W10" s="32">
        <f t="shared" si="2"/>
        <v>0</v>
      </c>
      <c r="X10" s="32">
        <f t="shared" si="3"/>
        <v>0</v>
      </c>
      <c r="Y10" s="35">
        <f t="shared" si="4"/>
        <v>0</v>
      </c>
      <c r="Z10">
        <f aca="true" t="shared" si="5" ref="Z10:Z32">IF(ISBLANK(B10),0,1)</f>
        <v>0</v>
      </c>
      <c r="AD10" t="s">
        <v>6</v>
      </c>
      <c r="AE10" t="s">
        <v>11</v>
      </c>
      <c r="AF10" t="s">
        <v>11</v>
      </c>
      <c r="AG10" t="s">
        <v>6</v>
      </c>
    </row>
    <row r="11" spans="1:33" ht="22.5" customHeight="1" thickBot="1">
      <c r="A11" s="4">
        <f t="shared" si="0"/>
        <v>3</v>
      </c>
      <c r="B11" s="111"/>
      <c r="C11" s="25"/>
      <c r="D11" s="26"/>
      <c r="E11" s="18"/>
      <c r="F11" s="18"/>
      <c r="G11" s="42"/>
      <c r="H11" s="43"/>
      <c r="I11" s="42"/>
      <c r="J11" s="43"/>
      <c r="K11" s="42"/>
      <c r="L11" s="43"/>
      <c r="M11" s="42"/>
      <c r="N11" s="43"/>
      <c r="O11" s="42"/>
      <c r="P11" s="43"/>
      <c r="Q11" s="42"/>
      <c r="R11" s="43"/>
      <c r="S11" s="42"/>
      <c r="T11" s="71"/>
      <c r="U11" s="76"/>
      <c r="V11" s="79">
        <f t="shared" si="1"/>
        <v>0</v>
      </c>
      <c r="W11" s="32">
        <f t="shared" si="2"/>
        <v>0</v>
      </c>
      <c r="X11" s="32">
        <f t="shared" si="3"/>
        <v>0</v>
      </c>
      <c r="Y11" s="35">
        <f t="shared" si="4"/>
        <v>0</v>
      </c>
      <c r="Z11">
        <f t="shared" si="5"/>
        <v>0</v>
      </c>
      <c r="AD11" t="s">
        <v>7</v>
      </c>
      <c r="AE11" t="s">
        <v>7</v>
      </c>
      <c r="AF11" t="s">
        <v>7</v>
      </c>
      <c r="AG11" t="s">
        <v>10</v>
      </c>
    </row>
    <row r="12" spans="1:33" ht="22.5" customHeight="1" thickBot="1">
      <c r="A12" s="4">
        <f t="shared" si="0"/>
        <v>4</v>
      </c>
      <c r="B12" s="111"/>
      <c r="C12" s="25"/>
      <c r="D12" s="26"/>
      <c r="E12" s="18"/>
      <c r="F12" s="18"/>
      <c r="G12" s="42"/>
      <c r="H12" s="43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71"/>
      <c r="U12" s="76"/>
      <c r="V12" s="79">
        <f t="shared" si="1"/>
        <v>0</v>
      </c>
      <c r="W12" s="32">
        <f t="shared" si="2"/>
        <v>0</v>
      </c>
      <c r="X12" s="32">
        <f t="shared" si="3"/>
        <v>0</v>
      </c>
      <c r="Y12" s="35">
        <f t="shared" si="4"/>
        <v>0</v>
      </c>
      <c r="Z12">
        <f t="shared" si="5"/>
        <v>0</v>
      </c>
      <c r="AD12" t="s">
        <v>8</v>
      </c>
      <c r="AE12" t="s">
        <v>8</v>
      </c>
      <c r="AG12" t="s">
        <v>11</v>
      </c>
    </row>
    <row r="13" spans="1:33" ht="22.5" customHeight="1" thickBot="1">
      <c r="A13" s="4">
        <f t="shared" si="0"/>
        <v>5</v>
      </c>
      <c r="B13" s="111"/>
      <c r="C13" s="25"/>
      <c r="D13" s="26"/>
      <c r="E13" s="18"/>
      <c r="F13" s="18"/>
      <c r="G13" s="42"/>
      <c r="H13" s="43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71"/>
      <c r="U13" s="76"/>
      <c r="V13" s="79">
        <f t="shared" si="1"/>
        <v>0</v>
      </c>
      <c r="W13" s="32">
        <f t="shared" si="2"/>
        <v>0</v>
      </c>
      <c r="X13" s="32">
        <f t="shared" si="3"/>
        <v>0</v>
      </c>
      <c r="Y13" s="35">
        <f t="shared" si="4"/>
        <v>0</v>
      </c>
      <c r="Z13">
        <f t="shared" si="5"/>
        <v>0</v>
      </c>
      <c r="AD13" t="s">
        <v>9</v>
      </c>
      <c r="AE13" t="s">
        <v>9</v>
      </c>
      <c r="AG13" t="s">
        <v>12</v>
      </c>
    </row>
    <row r="14" spans="1:33" ht="22.5" customHeight="1" thickBot="1">
      <c r="A14" s="4">
        <f t="shared" si="0"/>
        <v>6</v>
      </c>
      <c r="B14" s="111"/>
      <c r="C14" s="25"/>
      <c r="D14" s="26"/>
      <c r="E14" s="18"/>
      <c r="F14" s="18"/>
      <c r="G14" s="42"/>
      <c r="H14" s="43"/>
      <c r="I14" s="42"/>
      <c r="J14" s="43"/>
      <c r="K14" s="42"/>
      <c r="L14" s="43"/>
      <c r="M14" s="42"/>
      <c r="N14" s="43"/>
      <c r="O14" s="42"/>
      <c r="P14" s="43"/>
      <c r="Q14" s="42"/>
      <c r="R14" s="43"/>
      <c r="S14" s="42"/>
      <c r="T14" s="71"/>
      <c r="U14" s="76"/>
      <c r="V14" s="79">
        <f t="shared" si="1"/>
        <v>0</v>
      </c>
      <c r="W14" s="32">
        <f t="shared" si="2"/>
        <v>0</v>
      </c>
      <c r="X14" s="32">
        <f t="shared" si="3"/>
        <v>0</v>
      </c>
      <c r="Y14" s="35">
        <f t="shared" si="4"/>
        <v>0</v>
      </c>
      <c r="Z14">
        <f t="shared" si="5"/>
        <v>0</v>
      </c>
      <c r="AG14" t="s">
        <v>13</v>
      </c>
    </row>
    <row r="15" spans="1:33" ht="22.5" customHeight="1" thickBot="1">
      <c r="A15" s="4">
        <f t="shared" si="0"/>
        <v>7</v>
      </c>
      <c r="B15" s="111"/>
      <c r="C15" s="25"/>
      <c r="D15" s="26"/>
      <c r="E15" s="24"/>
      <c r="F15" s="17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71"/>
      <c r="U15" s="76"/>
      <c r="V15" s="79">
        <f aca="true" t="shared" si="6" ref="V15:V32">IF(U15&lt;&gt;"",3,0)</f>
        <v>0</v>
      </c>
      <c r="W15" s="32">
        <f t="shared" si="2"/>
        <v>0</v>
      </c>
      <c r="X15" s="32">
        <f t="shared" si="3"/>
        <v>0</v>
      </c>
      <c r="Y15" s="35">
        <f t="shared" si="4"/>
        <v>0</v>
      </c>
      <c r="Z15">
        <f t="shared" si="5"/>
        <v>0</v>
      </c>
      <c r="AG15" t="s">
        <v>15</v>
      </c>
    </row>
    <row r="16" spans="1:26" ht="22.5" customHeight="1" thickBot="1">
      <c r="A16" s="4">
        <f t="shared" si="0"/>
        <v>8</v>
      </c>
      <c r="B16" s="111"/>
      <c r="C16" s="25"/>
      <c r="D16" s="26"/>
      <c r="E16" s="18"/>
      <c r="F16" s="18"/>
      <c r="G16" s="42"/>
      <c r="H16" s="43"/>
      <c r="I16" s="42"/>
      <c r="J16" s="43"/>
      <c r="K16" s="42"/>
      <c r="L16" s="43"/>
      <c r="M16" s="42"/>
      <c r="N16" s="43"/>
      <c r="O16" s="42"/>
      <c r="P16" s="43"/>
      <c r="Q16" s="42"/>
      <c r="R16" s="43"/>
      <c r="S16" s="42"/>
      <c r="T16" s="71"/>
      <c r="U16" s="76"/>
      <c r="V16" s="79">
        <f t="shared" si="6"/>
        <v>0</v>
      </c>
      <c r="W16" s="32">
        <f t="shared" si="2"/>
        <v>0</v>
      </c>
      <c r="X16" s="32">
        <f t="shared" si="3"/>
        <v>0</v>
      </c>
      <c r="Y16" s="35">
        <f t="shared" si="4"/>
        <v>0</v>
      </c>
      <c r="Z16">
        <f t="shared" si="5"/>
        <v>0</v>
      </c>
    </row>
    <row r="17" spans="1:26" ht="22.5" customHeight="1" thickBot="1">
      <c r="A17" s="4">
        <f t="shared" si="0"/>
        <v>9</v>
      </c>
      <c r="B17" s="111"/>
      <c r="C17" s="25"/>
      <c r="D17" s="26"/>
      <c r="E17" s="18"/>
      <c r="F17" s="18"/>
      <c r="G17" s="42"/>
      <c r="H17" s="43"/>
      <c r="I17" s="42"/>
      <c r="J17" s="43"/>
      <c r="K17" s="42"/>
      <c r="L17" s="43"/>
      <c r="M17" s="42"/>
      <c r="N17" s="43"/>
      <c r="O17" s="42"/>
      <c r="P17" s="43"/>
      <c r="Q17" s="42"/>
      <c r="R17" s="43"/>
      <c r="S17" s="42"/>
      <c r="T17" s="71"/>
      <c r="U17" s="76"/>
      <c r="V17" s="79">
        <f t="shared" si="6"/>
        <v>0</v>
      </c>
      <c r="W17" s="32">
        <f t="shared" si="2"/>
        <v>0</v>
      </c>
      <c r="X17" s="32">
        <f t="shared" si="3"/>
        <v>0</v>
      </c>
      <c r="Y17" s="35">
        <f t="shared" si="4"/>
        <v>0</v>
      </c>
      <c r="Z17">
        <f t="shared" si="5"/>
        <v>0</v>
      </c>
    </row>
    <row r="18" spans="1:26" ht="22.5" customHeight="1" thickBot="1">
      <c r="A18" s="4">
        <f t="shared" si="0"/>
        <v>10</v>
      </c>
      <c r="B18" s="111"/>
      <c r="C18" s="25"/>
      <c r="D18" s="26"/>
      <c r="E18" s="18"/>
      <c r="F18" s="18"/>
      <c r="G18" s="42"/>
      <c r="H18" s="43"/>
      <c r="I18" s="42"/>
      <c r="J18" s="43"/>
      <c r="K18" s="42"/>
      <c r="L18" s="43"/>
      <c r="M18" s="42"/>
      <c r="N18" s="43"/>
      <c r="O18" s="42"/>
      <c r="P18" s="43"/>
      <c r="Q18" s="42"/>
      <c r="R18" s="43"/>
      <c r="S18" s="42"/>
      <c r="T18" s="71"/>
      <c r="U18" s="76"/>
      <c r="V18" s="79">
        <f t="shared" si="6"/>
        <v>0</v>
      </c>
      <c r="W18" s="32">
        <f t="shared" si="2"/>
        <v>0</v>
      </c>
      <c r="X18" s="32">
        <f t="shared" si="3"/>
        <v>0</v>
      </c>
      <c r="Y18" s="35">
        <f t="shared" si="4"/>
        <v>0</v>
      </c>
      <c r="Z18">
        <f t="shared" si="5"/>
        <v>0</v>
      </c>
    </row>
    <row r="19" spans="1:26" ht="22.5" customHeight="1" thickBot="1">
      <c r="A19" s="4">
        <f t="shared" si="0"/>
        <v>11</v>
      </c>
      <c r="B19" s="111"/>
      <c r="C19" s="25"/>
      <c r="D19" s="26"/>
      <c r="E19" s="18"/>
      <c r="F19" s="18"/>
      <c r="G19" s="42"/>
      <c r="H19" s="43"/>
      <c r="I19" s="42"/>
      <c r="J19" s="43"/>
      <c r="K19" s="42"/>
      <c r="L19" s="43"/>
      <c r="M19" s="42"/>
      <c r="N19" s="43"/>
      <c r="O19" s="42"/>
      <c r="P19" s="43"/>
      <c r="Q19" s="42"/>
      <c r="R19" s="43"/>
      <c r="S19" s="42"/>
      <c r="T19" s="71"/>
      <c r="U19" s="76"/>
      <c r="V19" s="79">
        <f t="shared" si="6"/>
        <v>0</v>
      </c>
      <c r="W19" s="32">
        <f t="shared" si="2"/>
        <v>0</v>
      </c>
      <c r="X19" s="32">
        <f t="shared" si="3"/>
        <v>0</v>
      </c>
      <c r="Y19" s="35">
        <f t="shared" si="4"/>
        <v>0</v>
      </c>
      <c r="Z19">
        <f t="shared" si="5"/>
        <v>0</v>
      </c>
    </row>
    <row r="20" spans="1:26" ht="22.5" customHeight="1" thickBot="1">
      <c r="A20" s="4">
        <f t="shared" si="0"/>
        <v>12</v>
      </c>
      <c r="B20" s="111"/>
      <c r="C20" s="25"/>
      <c r="D20" s="26"/>
      <c r="E20" s="24"/>
      <c r="F20" s="17"/>
      <c r="G20" s="44"/>
      <c r="H20" s="45"/>
      <c r="I20" s="44"/>
      <c r="J20" s="43"/>
      <c r="K20" s="44"/>
      <c r="L20" s="43"/>
      <c r="M20" s="44"/>
      <c r="N20" s="43"/>
      <c r="O20" s="44"/>
      <c r="P20" s="43"/>
      <c r="Q20" s="44"/>
      <c r="R20" s="43"/>
      <c r="S20" s="42"/>
      <c r="T20" s="72"/>
      <c r="U20" s="76"/>
      <c r="V20" s="79">
        <f t="shared" si="6"/>
        <v>0</v>
      </c>
      <c r="W20" s="32">
        <f t="shared" si="2"/>
        <v>0</v>
      </c>
      <c r="X20" s="32">
        <f t="shared" si="3"/>
        <v>0</v>
      </c>
      <c r="Y20" s="35">
        <f t="shared" si="4"/>
        <v>0</v>
      </c>
      <c r="Z20">
        <f t="shared" si="5"/>
        <v>0</v>
      </c>
    </row>
    <row r="21" spans="1:26" ht="22.5" customHeight="1" thickBot="1">
      <c r="A21" s="4">
        <f t="shared" si="0"/>
        <v>13</v>
      </c>
      <c r="B21" s="111"/>
      <c r="C21" s="25"/>
      <c r="D21" s="39"/>
      <c r="E21" s="24"/>
      <c r="F21" s="17"/>
      <c r="G21" s="44"/>
      <c r="H21" s="45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2"/>
      <c r="T21" s="72"/>
      <c r="U21" s="76"/>
      <c r="V21" s="79">
        <f t="shared" si="6"/>
        <v>0</v>
      </c>
      <c r="W21" s="32">
        <f t="shared" si="2"/>
        <v>0</v>
      </c>
      <c r="X21" s="32">
        <f t="shared" si="3"/>
        <v>0</v>
      </c>
      <c r="Y21" s="35">
        <f t="shared" si="4"/>
        <v>0</v>
      </c>
      <c r="Z21">
        <f t="shared" si="5"/>
        <v>0</v>
      </c>
    </row>
    <row r="22" spans="1:26" ht="22.5" customHeight="1" thickBot="1">
      <c r="A22" s="4">
        <f t="shared" si="0"/>
        <v>14</v>
      </c>
      <c r="B22" s="111"/>
      <c r="C22" s="25"/>
      <c r="D22" s="26"/>
      <c r="E22" s="18"/>
      <c r="F22" s="18"/>
      <c r="G22" s="42"/>
      <c r="H22" s="43"/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71"/>
      <c r="U22" s="76"/>
      <c r="V22" s="79">
        <f t="shared" si="6"/>
        <v>0</v>
      </c>
      <c r="W22" s="32">
        <f t="shared" si="2"/>
        <v>0</v>
      </c>
      <c r="X22" s="32">
        <f t="shared" si="3"/>
        <v>0</v>
      </c>
      <c r="Y22" s="35">
        <f t="shared" si="4"/>
        <v>0</v>
      </c>
      <c r="Z22">
        <f t="shared" si="5"/>
        <v>0</v>
      </c>
    </row>
    <row r="23" spans="1:26" ht="22.5" customHeight="1" thickBot="1">
      <c r="A23" s="4">
        <f t="shared" si="0"/>
        <v>15</v>
      </c>
      <c r="B23" s="111"/>
      <c r="C23" s="25"/>
      <c r="D23" s="26"/>
      <c r="E23" s="27"/>
      <c r="F23" s="27"/>
      <c r="G23" s="48"/>
      <c r="H23" s="49"/>
      <c r="I23" s="48"/>
      <c r="J23" s="49"/>
      <c r="K23" s="48"/>
      <c r="L23" s="43"/>
      <c r="M23" s="48"/>
      <c r="N23" s="49"/>
      <c r="O23" s="48"/>
      <c r="P23" s="49"/>
      <c r="Q23" s="48"/>
      <c r="R23" s="43"/>
      <c r="S23" s="42"/>
      <c r="T23" s="73"/>
      <c r="U23" s="76"/>
      <c r="V23" s="79">
        <f t="shared" si="6"/>
        <v>0</v>
      </c>
      <c r="W23" s="32">
        <f t="shared" si="2"/>
        <v>0</v>
      </c>
      <c r="X23" s="32">
        <f t="shared" si="3"/>
        <v>0</v>
      </c>
      <c r="Y23" s="35">
        <f t="shared" si="4"/>
        <v>0</v>
      </c>
      <c r="Z23">
        <f t="shared" si="5"/>
        <v>0</v>
      </c>
    </row>
    <row r="24" spans="1:26" ht="22.5" customHeight="1" thickBot="1">
      <c r="A24" s="4">
        <f t="shared" si="0"/>
        <v>16</v>
      </c>
      <c r="B24" s="111"/>
      <c r="C24" s="25"/>
      <c r="D24" s="26"/>
      <c r="E24" s="18"/>
      <c r="F24" s="18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71"/>
      <c r="U24" s="76"/>
      <c r="V24" s="79">
        <f t="shared" si="6"/>
        <v>0</v>
      </c>
      <c r="W24" s="32">
        <f t="shared" si="2"/>
        <v>0</v>
      </c>
      <c r="X24" s="32">
        <f t="shared" si="3"/>
        <v>0</v>
      </c>
      <c r="Y24" s="35">
        <f t="shared" si="4"/>
        <v>0</v>
      </c>
      <c r="Z24">
        <f t="shared" si="5"/>
        <v>0</v>
      </c>
    </row>
    <row r="25" spans="1:26" ht="22.5" customHeight="1" thickBot="1">
      <c r="A25" s="4">
        <f t="shared" si="0"/>
        <v>17</v>
      </c>
      <c r="B25" s="111"/>
      <c r="C25" s="25"/>
      <c r="D25" s="26"/>
      <c r="E25" s="18"/>
      <c r="F25" s="18"/>
      <c r="G25" s="42"/>
      <c r="H25" s="43"/>
      <c r="I25" s="42"/>
      <c r="J25" s="43"/>
      <c r="K25" s="42"/>
      <c r="L25" s="43"/>
      <c r="M25" s="42"/>
      <c r="N25" s="43"/>
      <c r="O25" s="42"/>
      <c r="P25" s="43"/>
      <c r="Q25" s="42"/>
      <c r="R25" s="43"/>
      <c r="S25" s="42"/>
      <c r="T25" s="71"/>
      <c r="U25" s="76"/>
      <c r="V25" s="79">
        <f t="shared" si="6"/>
        <v>0</v>
      </c>
      <c r="W25" s="32">
        <f t="shared" si="2"/>
        <v>0</v>
      </c>
      <c r="X25" s="32">
        <f t="shared" si="3"/>
        <v>0</v>
      </c>
      <c r="Y25" s="35">
        <f t="shared" si="4"/>
        <v>0</v>
      </c>
      <c r="Z25">
        <f t="shared" si="5"/>
        <v>0</v>
      </c>
    </row>
    <row r="26" spans="1:26" ht="22.5" customHeight="1" thickBot="1">
      <c r="A26" s="4">
        <f t="shared" si="0"/>
        <v>18</v>
      </c>
      <c r="B26" s="111"/>
      <c r="C26" s="25"/>
      <c r="D26" s="26"/>
      <c r="E26" s="18"/>
      <c r="F26" s="18"/>
      <c r="G26" s="42"/>
      <c r="H26" s="43"/>
      <c r="I26" s="42"/>
      <c r="J26" s="43"/>
      <c r="K26" s="42"/>
      <c r="L26" s="43"/>
      <c r="M26" s="42"/>
      <c r="N26" s="43"/>
      <c r="O26" s="42"/>
      <c r="P26" s="43"/>
      <c r="Q26" s="42"/>
      <c r="R26" s="43"/>
      <c r="S26" s="42"/>
      <c r="T26" s="71"/>
      <c r="U26" s="76"/>
      <c r="V26" s="79">
        <f t="shared" si="6"/>
        <v>0</v>
      </c>
      <c r="W26" s="32">
        <f t="shared" si="2"/>
        <v>0</v>
      </c>
      <c r="X26" s="32">
        <f t="shared" si="3"/>
        <v>0</v>
      </c>
      <c r="Y26" s="35">
        <f t="shared" si="4"/>
        <v>0</v>
      </c>
      <c r="Z26">
        <f t="shared" si="5"/>
        <v>0</v>
      </c>
    </row>
    <row r="27" spans="1:26" ht="22.5" customHeight="1" thickBot="1">
      <c r="A27" s="4">
        <f t="shared" si="0"/>
        <v>19</v>
      </c>
      <c r="B27" s="111"/>
      <c r="C27" s="25"/>
      <c r="D27" s="26"/>
      <c r="E27" s="18"/>
      <c r="F27" s="18"/>
      <c r="G27" s="42"/>
      <c r="H27" s="43"/>
      <c r="I27" s="42"/>
      <c r="J27" s="43"/>
      <c r="K27" s="42"/>
      <c r="L27" s="43"/>
      <c r="M27" s="42"/>
      <c r="N27" s="43"/>
      <c r="O27" s="42"/>
      <c r="P27" s="43"/>
      <c r="Q27" s="42"/>
      <c r="R27" s="43"/>
      <c r="S27" s="42"/>
      <c r="T27" s="71"/>
      <c r="U27" s="76"/>
      <c r="V27" s="79">
        <f t="shared" si="6"/>
        <v>0</v>
      </c>
      <c r="W27" s="32">
        <f t="shared" si="2"/>
        <v>0</v>
      </c>
      <c r="X27" s="32">
        <f t="shared" si="3"/>
        <v>0</v>
      </c>
      <c r="Y27" s="35">
        <f t="shared" si="4"/>
        <v>0</v>
      </c>
      <c r="Z27">
        <f t="shared" si="5"/>
        <v>0</v>
      </c>
    </row>
    <row r="28" spans="1:26" ht="22.5" customHeight="1" thickBot="1">
      <c r="A28" s="4">
        <f t="shared" si="0"/>
        <v>20</v>
      </c>
      <c r="B28" s="111"/>
      <c r="C28" s="25"/>
      <c r="D28" s="26"/>
      <c r="E28" s="18"/>
      <c r="F28" s="18"/>
      <c r="G28" s="42"/>
      <c r="H28" s="43"/>
      <c r="I28" s="42"/>
      <c r="J28" s="43"/>
      <c r="K28" s="42"/>
      <c r="L28" s="43"/>
      <c r="M28" s="42"/>
      <c r="N28" s="43"/>
      <c r="O28" s="42"/>
      <c r="P28" s="43"/>
      <c r="Q28" s="42"/>
      <c r="R28" s="43"/>
      <c r="S28" s="42"/>
      <c r="T28" s="71"/>
      <c r="U28" s="76"/>
      <c r="V28" s="79">
        <f t="shared" si="6"/>
        <v>0</v>
      </c>
      <c r="W28" s="32">
        <f t="shared" si="2"/>
        <v>0</v>
      </c>
      <c r="X28" s="32">
        <f t="shared" si="3"/>
        <v>0</v>
      </c>
      <c r="Y28" s="35">
        <f t="shared" si="4"/>
        <v>0</v>
      </c>
      <c r="Z28">
        <f t="shared" si="5"/>
        <v>0</v>
      </c>
    </row>
    <row r="29" spans="1:26" ht="22.5" customHeight="1" thickBot="1">
      <c r="A29" s="4">
        <f t="shared" si="0"/>
        <v>21</v>
      </c>
      <c r="B29" s="111"/>
      <c r="C29" s="25"/>
      <c r="D29" s="26"/>
      <c r="E29" s="18"/>
      <c r="F29" s="18"/>
      <c r="G29" s="42"/>
      <c r="H29" s="43"/>
      <c r="I29" s="42"/>
      <c r="J29" s="43"/>
      <c r="K29" s="42"/>
      <c r="L29" s="43"/>
      <c r="M29" s="42"/>
      <c r="N29" s="43"/>
      <c r="O29" s="42"/>
      <c r="P29" s="43"/>
      <c r="Q29" s="42"/>
      <c r="R29" s="43"/>
      <c r="S29" s="42"/>
      <c r="T29" s="71"/>
      <c r="U29" s="76"/>
      <c r="V29" s="79">
        <f t="shared" si="6"/>
        <v>0</v>
      </c>
      <c r="W29" s="32">
        <f t="shared" si="2"/>
        <v>0</v>
      </c>
      <c r="X29" s="32">
        <f t="shared" si="3"/>
        <v>0</v>
      </c>
      <c r="Y29" s="35">
        <f t="shared" si="4"/>
        <v>0</v>
      </c>
      <c r="Z29">
        <f>IF(ISBLANK(B29),0,1)</f>
        <v>0</v>
      </c>
    </row>
    <row r="30" spans="1:26" ht="22.5" customHeight="1" thickBot="1">
      <c r="A30" s="4">
        <f t="shared" si="0"/>
        <v>22</v>
      </c>
      <c r="B30" s="111"/>
      <c r="C30" s="25"/>
      <c r="D30" s="26"/>
      <c r="E30" s="18"/>
      <c r="F30" s="18"/>
      <c r="G30" s="42"/>
      <c r="H30" s="43"/>
      <c r="I30" s="42"/>
      <c r="J30" s="43"/>
      <c r="K30" s="42"/>
      <c r="L30" s="43"/>
      <c r="M30" s="42"/>
      <c r="N30" s="43"/>
      <c r="O30" s="42"/>
      <c r="P30" s="43"/>
      <c r="Q30" s="42"/>
      <c r="R30" s="43"/>
      <c r="S30" s="42"/>
      <c r="T30" s="71"/>
      <c r="U30" s="76"/>
      <c r="V30" s="79">
        <f t="shared" si="6"/>
        <v>0</v>
      </c>
      <c r="W30" s="32">
        <f t="shared" si="2"/>
        <v>0</v>
      </c>
      <c r="X30" s="32">
        <f t="shared" si="3"/>
        <v>0</v>
      </c>
      <c r="Y30" s="35">
        <f t="shared" si="4"/>
        <v>0</v>
      </c>
      <c r="Z30">
        <f>IF(ISBLANK(B30),0,1)</f>
        <v>0</v>
      </c>
    </row>
    <row r="31" spans="1:26" ht="22.5" customHeight="1" thickBot="1">
      <c r="A31" s="4">
        <f t="shared" si="0"/>
        <v>23</v>
      </c>
      <c r="B31" s="111"/>
      <c r="C31" s="25"/>
      <c r="D31" s="26"/>
      <c r="E31" s="18"/>
      <c r="F31" s="18"/>
      <c r="G31" s="42"/>
      <c r="H31" s="43"/>
      <c r="I31" s="42"/>
      <c r="J31" s="43"/>
      <c r="K31" s="42"/>
      <c r="L31" s="43"/>
      <c r="M31" s="42"/>
      <c r="N31" s="43"/>
      <c r="O31" s="42"/>
      <c r="P31" s="43"/>
      <c r="Q31" s="42"/>
      <c r="R31" s="43"/>
      <c r="S31" s="42"/>
      <c r="T31" s="71"/>
      <c r="U31" s="76"/>
      <c r="V31" s="79">
        <f t="shared" si="6"/>
        <v>0</v>
      </c>
      <c r="W31" s="32">
        <f t="shared" si="2"/>
        <v>0</v>
      </c>
      <c r="X31" s="32">
        <f t="shared" si="3"/>
        <v>0</v>
      </c>
      <c r="Y31" s="35">
        <f t="shared" si="4"/>
        <v>0</v>
      </c>
      <c r="Z31">
        <f t="shared" si="5"/>
        <v>0</v>
      </c>
    </row>
    <row r="32" spans="1:26" ht="22.5" customHeight="1" thickBot="1">
      <c r="A32" s="4">
        <f t="shared" si="0"/>
        <v>24</v>
      </c>
      <c r="B32" s="112"/>
      <c r="C32" s="28"/>
      <c r="D32" s="29"/>
      <c r="E32" s="18"/>
      <c r="F32" s="18"/>
      <c r="G32" s="46"/>
      <c r="H32" s="47"/>
      <c r="I32" s="46"/>
      <c r="J32" s="47"/>
      <c r="K32" s="46"/>
      <c r="L32" s="47"/>
      <c r="M32" s="46"/>
      <c r="N32" s="47"/>
      <c r="O32" s="46"/>
      <c r="P32" s="47"/>
      <c r="Q32" s="46"/>
      <c r="R32" s="47"/>
      <c r="S32" s="46"/>
      <c r="T32" s="74"/>
      <c r="U32" s="77"/>
      <c r="V32" s="80">
        <f t="shared" si="6"/>
        <v>0</v>
      </c>
      <c r="W32" s="32">
        <f t="shared" si="2"/>
        <v>0</v>
      </c>
      <c r="X32" s="33">
        <f t="shared" si="3"/>
        <v>0</v>
      </c>
      <c r="Y32" s="36">
        <f>SUM(W32:X32)+V32</f>
        <v>0</v>
      </c>
      <c r="Z32">
        <f t="shared" si="5"/>
        <v>0</v>
      </c>
    </row>
    <row r="33" spans="1:27" ht="18" customHeight="1" thickBot="1">
      <c r="A33" s="37"/>
      <c r="B33" s="50" t="s">
        <v>27</v>
      </c>
      <c r="C33" s="51"/>
      <c r="D33" s="52"/>
      <c r="E33" s="53"/>
      <c r="F33" s="53"/>
      <c r="G33" s="51"/>
      <c r="H33" s="51"/>
      <c r="I33" s="51"/>
      <c r="J33" s="51"/>
      <c r="K33" s="51"/>
      <c r="L33" s="54"/>
      <c r="M33" s="51"/>
      <c r="N33" s="147" t="str">
        <f>NOV!N33</f>
        <v>Ver:5.19.2014</v>
      </c>
      <c r="O33" s="51"/>
      <c r="P33" s="51"/>
      <c r="Q33" s="51"/>
      <c r="R33" s="240" t="s">
        <v>28</v>
      </c>
      <c r="S33" s="241"/>
      <c r="T33" s="241"/>
      <c r="U33" s="242"/>
      <c r="V33" s="56">
        <f>SUM(V9:V32)</f>
        <v>0</v>
      </c>
      <c r="W33" s="57">
        <f>SUM(W9:W32)</f>
        <v>0</v>
      </c>
      <c r="X33" s="57">
        <f>SUM(X9:X32)</f>
        <v>0</v>
      </c>
      <c r="Y33" s="58">
        <f>SUM(Y9:Y32)</f>
        <v>0</v>
      </c>
      <c r="Z33" s="87">
        <f>SUM(Z9:Z32)</f>
        <v>0</v>
      </c>
      <c r="AA33" s="59"/>
    </row>
    <row r="34" spans="1:27" ht="18" customHeight="1">
      <c r="A34" s="37"/>
      <c r="B34" s="50" t="s">
        <v>14</v>
      </c>
      <c r="C34" s="51"/>
      <c r="D34" s="52"/>
      <c r="E34" s="53"/>
      <c r="F34" s="53"/>
      <c r="G34" s="51"/>
      <c r="H34" s="51"/>
      <c r="I34" s="51"/>
      <c r="J34" s="51"/>
      <c r="K34" s="51"/>
      <c r="L34" s="54"/>
      <c r="M34" s="51"/>
      <c r="N34" s="51"/>
      <c r="O34" s="51"/>
      <c r="P34" s="51"/>
      <c r="Q34" s="51"/>
      <c r="R34" s="54"/>
      <c r="S34" s="51"/>
      <c r="T34" s="51"/>
      <c r="U34" s="51"/>
      <c r="V34" s="144"/>
      <c r="W34" s="144"/>
      <c r="X34" s="144"/>
      <c r="Y34" s="144"/>
      <c r="Z34" s="87"/>
      <c r="AA34" s="59"/>
    </row>
    <row r="35" spans="1:27" ht="18" customHeight="1" thickBot="1">
      <c r="A35" s="5"/>
      <c r="B35" s="50" t="s">
        <v>26</v>
      </c>
      <c r="C35" s="51"/>
      <c r="D35" s="82"/>
      <c r="E35" s="53"/>
      <c r="F35" s="5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5"/>
      <c r="R35" s="55"/>
      <c r="S35" s="55"/>
      <c r="T35" s="55"/>
      <c r="U35" s="55"/>
      <c r="V35" s="106"/>
      <c r="W35" s="107"/>
      <c r="X35" s="108"/>
      <c r="Y35" s="106"/>
      <c r="Z35" s="59"/>
      <c r="AA35" s="59"/>
    </row>
    <row r="36" spans="1:25" ht="0.75" customHeight="1">
      <c r="A36" s="93"/>
      <c r="B36" s="115"/>
      <c r="C36" s="116"/>
      <c r="D36" s="116"/>
      <c r="E36" s="117"/>
      <c r="F36" s="117"/>
      <c r="G36" s="243" t="str">
        <f>G1</f>
        <v>STD TINY TOTS ny 6</v>
      </c>
      <c r="H36" s="246" t="str">
        <f aca="true" t="shared" si="7" ref="H36:Y36">H1</f>
        <v>STD PRIMARY 6 ny 8</v>
      </c>
      <c r="I36" s="243" t="str">
        <f t="shared" si="7"/>
        <v>STD JUVENILLE    8 ny 10</v>
      </c>
      <c r="J36" s="246" t="str">
        <f t="shared" si="7"/>
        <v>STD ELEMENTARY    10 ny 12</v>
      </c>
      <c r="K36" s="243" t="str">
        <f t="shared" si="7"/>
        <v>STD FRESHMAN    12 ny 14</v>
      </c>
      <c r="L36" s="246" t="str">
        <f t="shared" si="7"/>
        <v>STD SOPHOMORE    14 ny 16</v>
      </c>
      <c r="M36" s="243" t="str">
        <f t="shared" si="7"/>
        <v>STD JUNIOR    16 ny 18</v>
      </c>
      <c r="N36" s="246" t="str">
        <f t="shared" si="7"/>
        <v>STD SENIOR    18+</v>
      </c>
      <c r="O36" s="243" t="str">
        <f t="shared" si="7"/>
        <v>STD CLASSIC 25+</v>
      </c>
      <c r="P36" s="246" t="str">
        <f t="shared" si="7"/>
        <v>STD MASTERS 35+</v>
      </c>
      <c r="Q36" s="243" t="str">
        <f t="shared" si="7"/>
        <v>STD VETERANS 45+</v>
      </c>
      <c r="R36" s="246" t="str">
        <f t="shared" si="7"/>
        <v>STD ESQUIRE  55+</v>
      </c>
      <c r="S36" s="243" t="str">
        <f t="shared" si="7"/>
        <v>STD GRAND ESQUIRE  60+</v>
      </c>
      <c r="T36" s="256">
        <f t="shared" si="7"/>
        <v>0</v>
      </c>
      <c r="U36" s="246" t="str">
        <f t="shared" si="7"/>
        <v>OPEN $2.00 Rink</v>
      </c>
      <c r="V36" s="246" t="str">
        <f t="shared" si="7"/>
        <v>OPEN $3.00 SWPL Fee</v>
      </c>
      <c r="W36" s="246" t="str">
        <f t="shared" si="7"/>
        <v>RINK FEE $ 14.00</v>
      </c>
      <c r="X36" s="246" t="str">
        <f t="shared" si="7"/>
        <v>SWPL FEES $16.00</v>
      </c>
      <c r="Y36" s="249" t="str">
        <f t="shared" si="7"/>
        <v>TOTAL ENTRY</v>
      </c>
    </row>
    <row r="37" spans="1:25" ht="24.75" customHeight="1">
      <c r="A37" s="90"/>
      <c r="B37" s="118" t="s">
        <v>21</v>
      </c>
      <c r="C37" s="119">
        <f>C2</f>
        <v>0</v>
      </c>
      <c r="D37" s="120"/>
      <c r="E37" s="121"/>
      <c r="F37" s="121"/>
      <c r="G37" s="244"/>
      <c r="H37" s="247"/>
      <c r="I37" s="244"/>
      <c r="J37" s="247"/>
      <c r="K37" s="244"/>
      <c r="L37" s="247"/>
      <c r="M37" s="244"/>
      <c r="N37" s="247"/>
      <c r="O37" s="244"/>
      <c r="P37" s="247"/>
      <c r="Q37" s="244"/>
      <c r="R37" s="247"/>
      <c r="S37" s="244"/>
      <c r="T37" s="257"/>
      <c r="U37" s="247"/>
      <c r="V37" s="247"/>
      <c r="W37" s="247"/>
      <c r="X37" s="247"/>
      <c r="Y37" s="250"/>
    </row>
    <row r="38" spans="1:25" ht="24.75" customHeight="1">
      <c r="A38" s="85"/>
      <c r="B38" s="122" t="s">
        <v>22</v>
      </c>
      <c r="C38" s="119">
        <f>C3</f>
        <v>0</v>
      </c>
      <c r="D38" s="120"/>
      <c r="E38" s="121"/>
      <c r="F38" s="121"/>
      <c r="G38" s="244"/>
      <c r="H38" s="247"/>
      <c r="I38" s="244"/>
      <c r="J38" s="247"/>
      <c r="K38" s="244"/>
      <c r="L38" s="247"/>
      <c r="M38" s="244"/>
      <c r="N38" s="247"/>
      <c r="O38" s="244"/>
      <c r="P38" s="247"/>
      <c r="Q38" s="244"/>
      <c r="R38" s="247"/>
      <c r="S38" s="244"/>
      <c r="T38" s="257"/>
      <c r="U38" s="247"/>
      <c r="V38" s="247"/>
      <c r="W38" s="247"/>
      <c r="X38" s="247"/>
      <c r="Y38" s="250"/>
    </row>
    <row r="39" spans="1:25" ht="24.75" customHeight="1">
      <c r="A39" s="85"/>
      <c r="B39" s="122"/>
      <c r="C39" s="123"/>
      <c r="D39" s="124"/>
      <c r="E39" s="121"/>
      <c r="F39" s="121"/>
      <c r="G39" s="244"/>
      <c r="H39" s="247"/>
      <c r="I39" s="244"/>
      <c r="J39" s="247"/>
      <c r="K39" s="244"/>
      <c r="L39" s="247"/>
      <c r="M39" s="244"/>
      <c r="N39" s="247"/>
      <c r="O39" s="244"/>
      <c r="P39" s="247"/>
      <c r="Q39" s="244"/>
      <c r="R39" s="247"/>
      <c r="S39" s="244"/>
      <c r="T39" s="257"/>
      <c r="U39" s="247"/>
      <c r="V39" s="247"/>
      <c r="W39" s="247"/>
      <c r="X39" s="247"/>
      <c r="Y39" s="250"/>
    </row>
    <row r="40" spans="1:25" ht="19.5" customHeight="1">
      <c r="A40" s="85"/>
      <c r="B40" s="122"/>
      <c r="C40" s="125"/>
      <c r="D40" s="126"/>
      <c r="E40" s="121"/>
      <c r="F40" s="121"/>
      <c r="G40" s="244"/>
      <c r="H40" s="247"/>
      <c r="I40" s="244"/>
      <c r="J40" s="247"/>
      <c r="K40" s="244"/>
      <c r="L40" s="247"/>
      <c r="M40" s="244"/>
      <c r="N40" s="247"/>
      <c r="O40" s="244"/>
      <c r="P40" s="247"/>
      <c r="Q40" s="244"/>
      <c r="R40" s="247"/>
      <c r="S40" s="244"/>
      <c r="T40" s="257"/>
      <c r="U40" s="247"/>
      <c r="V40" s="247"/>
      <c r="W40" s="247"/>
      <c r="X40" s="247"/>
      <c r="Y40" s="250"/>
    </row>
    <row r="41" spans="1:25" ht="19.5" customHeight="1">
      <c r="A41" s="85"/>
      <c r="B41" s="122"/>
      <c r="C41" s="125"/>
      <c r="D41" s="126"/>
      <c r="E41" s="121"/>
      <c r="F41" s="121"/>
      <c r="G41" s="244"/>
      <c r="H41" s="247"/>
      <c r="I41" s="244"/>
      <c r="J41" s="247"/>
      <c r="K41" s="244"/>
      <c r="L41" s="247"/>
      <c r="M41" s="244"/>
      <c r="N41" s="247"/>
      <c r="O41" s="244"/>
      <c r="P41" s="247"/>
      <c r="Q41" s="244"/>
      <c r="R41" s="247"/>
      <c r="S41" s="244"/>
      <c r="T41" s="257"/>
      <c r="U41" s="247"/>
      <c r="V41" s="247"/>
      <c r="W41" s="247"/>
      <c r="X41" s="247"/>
      <c r="Y41" s="250"/>
    </row>
    <row r="42" spans="1:25" ht="54.75" customHeight="1" thickBot="1">
      <c r="A42" s="86"/>
      <c r="B42" s="252" t="str">
        <f>CONCATENATE($AC$9," Page 2",)</f>
        <v>STD Page 2</v>
      </c>
      <c r="C42" s="238"/>
      <c r="D42" s="239"/>
      <c r="E42" s="127"/>
      <c r="F42" s="127"/>
      <c r="G42" s="245"/>
      <c r="H42" s="248"/>
      <c r="I42" s="245"/>
      <c r="J42" s="248"/>
      <c r="K42" s="245"/>
      <c r="L42" s="248"/>
      <c r="M42" s="245"/>
      <c r="N42" s="248"/>
      <c r="O42" s="245"/>
      <c r="P42" s="248"/>
      <c r="Q42" s="245"/>
      <c r="R42" s="248"/>
      <c r="S42" s="245"/>
      <c r="T42" s="258"/>
      <c r="U42" s="248"/>
      <c r="V42" s="248"/>
      <c r="W42" s="248"/>
      <c r="X42" s="248"/>
      <c r="Y42" s="251"/>
    </row>
    <row r="43" spans="1:104" ht="16.5" customHeight="1" thickBot="1">
      <c r="A43" s="1">
        <v>0</v>
      </c>
      <c r="B43" s="128" t="s">
        <v>4</v>
      </c>
      <c r="C43" s="129" t="s">
        <v>3</v>
      </c>
      <c r="D43" s="142" t="s">
        <v>2</v>
      </c>
      <c r="E43" s="130"/>
      <c r="F43" s="130"/>
      <c r="G43" s="131"/>
      <c r="H43" s="132"/>
      <c r="I43" s="133"/>
      <c r="J43" s="132"/>
      <c r="K43" s="133"/>
      <c r="L43" s="132"/>
      <c r="M43" s="133"/>
      <c r="N43" s="132"/>
      <c r="O43" s="133"/>
      <c r="P43" s="132"/>
      <c r="Q43" s="133"/>
      <c r="R43" s="134"/>
      <c r="S43" s="135"/>
      <c r="T43" s="136"/>
      <c r="U43" s="137"/>
      <c r="V43" s="138"/>
      <c r="W43" s="138"/>
      <c r="X43" s="139"/>
      <c r="Y43" s="140">
        <f aca="true" t="shared" si="8" ref="Y43:Y67">SUM(W43:X43)+V43</f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26" ht="22.5" customHeight="1" thickBot="1">
      <c r="A44" s="4">
        <f>A32+1</f>
        <v>25</v>
      </c>
      <c r="B44" s="111"/>
      <c r="C44" s="25"/>
      <c r="D44" s="141"/>
      <c r="E44" s="24"/>
      <c r="F44" s="17"/>
      <c r="G44" s="40"/>
      <c r="H44" s="41"/>
      <c r="I44" s="40"/>
      <c r="J44" s="41"/>
      <c r="K44" s="40"/>
      <c r="L44" s="41"/>
      <c r="M44" s="40"/>
      <c r="N44" s="41"/>
      <c r="O44" s="40"/>
      <c r="P44" s="41"/>
      <c r="Q44" s="40"/>
      <c r="R44" s="41"/>
      <c r="S44" s="40"/>
      <c r="T44" s="70"/>
      <c r="U44" s="75"/>
      <c r="V44" s="78">
        <f aca="true" t="shared" si="9" ref="V44:V67">IF(U44&lt;&gt;"",3,0)</f>
        <v>0</v>
      </c>
      <c r="W44" s="32">
        <f aca="true" t="shared" si="10" ref="W44:W67">IF(B44&lt;&gt;"",12,0)+IF(ISBLANK(G44),0,2)+IF(ISBLANK(H44),0,2)+IF(ISBLANK(I44),0,2)+IF(ISBLANK(J44),0,2)+IF(ISBLANK(K44),0,2)+IF(ISBLANK(L44),0,2)+IF(ISBLANK(M44),0,2)+IF(ISBLANK(N44),0,2)+IF(ISBLANK(O44),0,2)+IF(ISBLANK(P44),0,2)+IF(ISBLANK(Q44),0,2)+IF(ISBLANK(R44),0,2)+IF(ISBLANK(S44),0,2)+IF(G44="*",-2,0)+IF(H44="*",-2,0)+IF(I44="*",-2,0)+IF(J44="*",-2,0)+IF(K44="*",-2,0)+IF(L44="*",-2,0)+IF(M44="*",-2,0)+IF(N44="*",-2,0)+IF(O44="*",-2,0)+IF(P44="*",-2,0)+IF(Q44="*",-2,0)+IF(R44="*",-2,0)+IF(S44="*",-2,0)+IF(T44,2,0)+IF(U44&lt;&gt;"",2,0)</f>
        <v>0</v>
      </c>
      <c r="X44" s="32">
        <f aca="true" t="shared" si="11" ref="X44:X67">IF(B44&lt;&gt;"",16,0)+IF(H44="$",3,0)+IF(I44="$",3,0)+IF(J44="$",3,0)+IF(K44="$",3,0)+IF(L44="$",3,0)+IF(M44="$",3,0)+IF(N44="$",3,0)+IF(O44="$",3,0)+IF(P44="$",3,0)+IF(Q44="$",3,0)+IF(R44="$",3,0)</f>
        <v>0</v>
      </c>
      <c r="Y44" s="34">
        <f t="shared" si="8"/>
        <v>0</v>
      </c>
      <c r="Z44">
        <f aca="true" t="shared" si="12" ref="Z44:Z67">IF(ISBLANK(B44),0,1)</f>
        <v>0</v>
      </c>
    </row>
    <row r="45" spans="1:26" ht="22.5" customHeight="1" thickBot="1">
      <c r="A45" s="4">
        <f aca="true" t="shared" si="13" ref="A45:A67">A44+1</f>
        <v>26</v>
      </c>
      <c r="B45" s="111"/>
      <c r="C45" s="25"/>
      <c r="D45" s="26"/>
      <c r="E45" s="24"/>
      <c r="F45" s="17"/>
      <c r="G45" s="42"/>
      <c r="H45" s="43"/>
      <c r="I45" s="42"/>
      <c r="J45" s="43"/>
      <c r="K45" s="42"/>
      <c r="L45" s="43"/>
      <c r="M45" s="42"/>
      <c r="N45" s="43"/>
      <c r="O45" s="42"/>
      <c r="P45" s="43"/>
      <c r="Q45" s="42"/>
      <c r="R45" s="43"/>
      <c r="S45" s="42"/>
      <c r="T45" s="71"/>
      <c r="U45" s="76"/>
      <c r="V45" s="79">
        <f t="shared" si="9"/>
        <v>0</v>
      </c>
      <c r="W45" s="32">
        <f t="shared" si="10"/>
        <v>0</v>
      </c>
      <c r="X45" s="32">
        <f t="shared" si="11"/>
        <v>0</v>
      </c>
      <c r="Y45" s="35">
        <f t="shared" si="8"/>
        <v>0</v>
      </c>
      <c r="Z45">
        <f t="shared" si="12"/>
        <v>0</v>
      </c>
    </row>
    <row r="46" spans="1:26" ht="22.5" customHeight="1" thickBot="1">
      <c r="A46" s="4">
        <f t="shared" si="13"/>
        <v>27</v>
      </c>
      <c r="B46" s="111"/>
      <c r="C46" s="25"/>
      <c r="D46" s="26"/>
      <c r="E46" s="24"/>
      <c r="F46" s="17"/>
      <c r="G46" s="42"/>
      <c r="H46" s="43"/>
      <c r="I46" s="42"/>
      <c r="J46" s="43"/>
      <c r="K46" s="42"/>
      <c r="L46" s="43"/>
      <c r="M46" s="42"/>
      <c r="N46" s="43"/>
      <c r="O46" s="42"/>
      <c r="P46" s="43"/>
      <c r="Q46" s="42"/>
      <c r="R46" s="43"/>
      <c r="S46" s="42"/>
      <c r="T46" s="71"/>
      <c r="U46" s="76"/>
      <c r="V46" s="79">
        <f t="shared" si="9"/>
        <v>0</v>
      </c>
      <c r="W46" s="32">
        <f t="shared" si="10"/>
        <v>0</v>
      </c>
      <c r="X46" s="32">
        <f t="shared" si="11"/>
        <v>0</v>
      </c>
      <c r="Y46" s="35">
        <f t="shared" si="8"/>
        <v>0</v>
      </c>
      <c r="Z46">
        <f t="shared" si="12"/>
        <v>0</v>
      </c>
    </row>
    <row r="47" spans="1:26" ht="22.5" customHeight="1" thickBot="1">
      <c r="A47" s="4">
        <f t="shared" si="13"/>
        <v>28</v>
      </c>
      <c r="B47" s="111"/>
      <c r="C47" s="25"/>
      <c r="D47" s="26"/>
      <c r="E47" s="24"/>
      <c r="F47" s="17"/>
      <c r="G47" s="42"/>
      <c r="H47" s="43"/>
      <c r="I47" s="42"/>
      <c r="J47" s="43"/>
      <c r="K47" s="42"/>
      <c r="L47" s="43"/>
      <c r="M47" s="42"/>
      <c r="N47" s="43"/>
      <c r="O47" s="42"/>
      <c r="P47" s="43"/>
      <c r="Q47" s="42"/>
      <c r="R47" s="43"/>
      <c r="S47" s="42"/>
      <c r="T47" s="71"/>
      <c r="U47" s="76"/>
      <c r="V47" s="79">
        <f t="shared" si="9"/>
        <v>0</v>
      </c>
      <c r="W47" s="32">
        <f t="shared" si="10"/>
        <v>0</v>
      </c>
      <c r="X47" s="32">
        <f t="shared" si="11"/>
        <v>0</v>
      </c>
      <c r="Y47" s="35">
        <f t="shared" si="8"/>
        <v>0</v>
      </c>
      <c r="Z47">
        <f t="shared" si="12"/>
        <v>0</v>
      </c>
    </row>
    <row r="48" spans="1:26" ht="22.5" customHeight="1" thickBot="1">
      <c r="A48" s="4">
        <f t="shared" si="13"/>
        <v>29</v>
      </c>
      <c r="B48" s="111"/>
      <c r="C48" s="25"/>
      <c r="D48" s="26"/>
      <c r="E48" s="24"/>
      <c r="F48" s="17"/>
      <c r="G48" s="42"/>
      <c r="H48" s="43"/>
      <c r="I48" s="42"/>
      <c r="J48" s="43"/>
      <c r="K48" s="42"/>
      <c r="L48" s="43"/>
      <c r="M48" s="42"/>
      <c r="N48" s="43"/>
      <c r="O48" s="42"/>
      <c r="P48" s="43"/>
      <c r="Q48" s="42"/>
      <c r="R48" s="43"/>
      <c r="S48" s="42"/>
      <c r="T48" s="71"/>
      <c r="U48" s="76"/>
      <c r="V48" s="79">
        <f t="shared" si="9"/>
        <v>0</v>
      </c>
      <c r="W48" s="32">
        <f t="shared" si="10"/>
        <v>0</v>
      </c>
      <c r="X48" s="32">
        <f t="shared" si="11"/>
        <v>0</v>
      </c>
      <c r="Y48" s="35">
        <f t="shared" si="8"/>
        <v>0</v>
      </c>
      <c r="Z48">
        <f t="shared" si="12"/>
        <v>0</v>
      </c>
    </row>
    <row r="49" spans="1:26" ht="22.5" customHeight="1" thickBot="1">
      <c r="A49" s="4">
        <f t="shared" si="13"/>
        <v>30</v>
      </c>
      <c r="B49" s="111"/>
      <c r="C49" s="25"/>
      <c r="D49" s="26"/>
      <c r="E49" s="24"/>
      <c r="F49" s="17"/>
      <c r="G49" s="42"/>
      <c r="H49" s="43"/>
      <c r="I49" s="42"/>
      <c r="J49" s="43"/>
      <c r="K49" s="42"/>
      <c r="L49" s="43"/>
      <c r="M49" s="42"/>
      <c r="N49" s="43"/>
      <c r="O49" s="42"/>
      <c r="P49" s="43"/>
      <c r="Q49" s="42"/>
      <c r="R49" s="43"/>
      <c r="S49" s="42"/>
      <c r="T49" s="71"/>
      <c r="U49" s="76"/>
      <c r="V49" s="79">
        <f t="shared" si="9"/>
        <v>0</v>
      </c>
      <c r="W49" s="32">
        <f t="shared" si="10"/>
        <v>0</v>
      </c>
      <c r="X49" s="32">
        <f t="shared" si="11"/>
        <v>0</v>
      </c>
      <c r="Y49" s="35">
        <f t="shared" si="8"/>
        <v>0</v>
      </c>
      <c r="Z49">
        <f t="shared" si="12"/>
        <v>0</v>
      </c>
    </row>
    <row r="50" spans="1:26" ht="22.5" customHeight="1" thickBot="1">
      <c r="A50" s="4">
        <f t="shared" si="13"/>
        <v>31</v>
      </c>
      <c r="B50" s="111"/>
      <c r="C50" s="25"/>
      <c r="D50" s="26"/>
      <c r="E50" s="24"/>
      <c r="F50" s="17"/>
      <c r="G50" s="42"/>
      <c r="H50" s="43"/>
      <c r="I50" s="42"/>
      <c r="J50" s="43"/>
      <c r="K50" s="42"/>
      <c r="L50" s="43"/>
      <c r="M50" s="42"/>
      <c r="N50" s="43"/>
      <c r="O50" s="42"/>
      <c r="P50" s="43"/>
      <c r="Q50" s="42"/>
      <c r="R50" s="43"/>
      <c r="S50" s="42"/>
      <c r="T50" s="71"/>
      <c r="U50" s="76"/>
      <c r="V50" s="79">
        <f t="shared" si="9"/>
        <v>0</v>
      </c>
      <c r="W50" s="32">
        <f t="shared" si="10"/>
        <v>0</v>
      </c>
      <c r="X50" s="32">
        <f t="shared" si="11"/>
        <v>0</v>
      </c>
      <c r="Y50" s="35">
        <f t="shared" si="8"/>
        <v>0</v>
      </c>
      <c r="Z50">
        <f t="shared" si="12"/>
        <v>0</v>
      </c>
    </row>
    <row r="51" spans="1:26" ht="22.5" customHeight="1" thickBot="1">
      <c r="A51" s="4">
        <f t="shared" si="13"/>
        <v>32</v>
      </c>
      <c r="B51" s="111"/>
      <c r="C51" s="25"/>
      <c r="D51" s="26"/>
      <c r="E51" s="24"/>
      <c r="F51" s="17"/>
      <c r="G51" s="42"/>
      <c r="H51" s="43"/>
      <c r="I51" s="42"/>
      <c r="J51" s="43"/>
      <c r="K51" s="42"/>
      <c r="L51" s="43"/>
      <c r="M51" s="42"/>
      <c r="N51" s="43"/>
      <c r="O51" s="42"/>
      <c r="P51" s="43"/>
      <c r="Q51" s="42"/>
      <c r="R51" s="43"/>
      <c r="S51" s="42"/>
      <c r="T51" s="71"/>
      <c r="U51" s="76"/>
      <c r="V51" s="79">
        <f t="shared" si="9"/>
        <v>0</v>
      </c>
      <c r="W51" s="32">
        <f t="shared" si="10"/>
        <v>0</v>
      </c>
      <c r="X51" s="32">
        <f t="shared" si="11"/>
        <v>0</v>
      </c>
      <c r="Y51" s="35">
        <f t="shared" si="8"/>
        <v>0</v>
      </c>
      <c r="Z51">
        <f t="shared" si="12"/>
        <v>0</v>
      </c>
    </row>
    <row r="52" spans="1:26" ht="22.5" customHeight="1" thickBot="1">
      <c r="A52" s="4">
        <f t="shared" si="13"/>
        <v>33</v>
      </c>
      <c r="B52" s="111"/>
      <c r="C52" s="25"/>
      <c r="D52" s="26"/>
      <c r="E52" s="24"/>
      <c r="F52" s="17"/>
      <c r="G52" s="42"/>
      <c r="H52" s="43"/>
      <c r="I52" s="42"/>
      <c r="J52" s="43"/>
      <c r="K52" s="42"/>
      <c r="L52" s="43"/>
      <c r="M52" s="42"/>
      <c r="N52" s="43"/>
      <c r="O52" s="42"/>
      <c r="P52" s="43"/>
      <c r="Q52" s="42"/>
      <c r="R52" s="43"/>
      <c r="S52" s="42"/>
      <c r="T52" s="71"/>
      <c r="U52" s="76"/>
      <c r="V52" s="79">
        <f t="shared" si="9"/>
        <v>0</v>
      </c>
      <c r="W52" s="32">
        <f t="shared" si="10"/>
        <v>0</v>
      </c>
      <c r="X52" s="32">
        <f t="shared" si="11"/>
        <v>0</v>
      </c>
      <c r="Y52" s="35">
        <f t="shared" si="8"/>
        <v>0</v>
      </c>
      <c r="Z52">
        <f t="shared" si="12"/>
        <v>0</v>
      </c>
    </row>
    <row r="53" spans="1:26" ht="22.5" customHeight="1" thickBot="1">
      <c r="A53" s="4">
        <f t="shared" si="13"/>
        <v>34</v>
      </c>
      <c r="B53" s="111"/>
      <c r="C53" s="25"/>
      <c r="D53" s="26"/>
      <c r="E53" s="24"/>
      <c r="F53" s="17"/>
      <c r="G53" s="42"/>
      <c r="H53" s="43"/>
      <c r="I53" s="42"/>
      <c r="J53" s="43"/>
      <c r="K53" s="42"/>
      <c r="L53" s="43"/>
      <c r="M53" s="42"/>
      <c r="N53" s="43"/>
      <c r="O53" s="42"/>
      <c r="P53" s="43"/>
      <c r="Q53" s="42"/>
      <c r="R53" s="43"/>
      <c r="S53" s="42"/>
      <c r="T53" s="71"/>
      <c r="U53" s="76"/>
      <c r="V53" s="79">
        <f t="shared" si="9"/>
        <v>0</v>
      </c>
      <c r="W53" s="32">
        <f t="shared" si="10"/>
        <v>0</v>
      </c>
      <c r="X53" s="32">
        <f t="shared" si="11"/>
        <v>0</v>
      </c>
      <c r="Y53" s="35">
        <f t="shared" si="8"/>
        <v>0</v>
      </c>
      <c r="Z53">
        <f t="shared" si="12"/>
        <v>0</v>
      </c>
    </row>
    <row r="54" spans="1:26" ht="22.5" customHeight="1" thickBot="1">
      <c r="A54" s="4">
        <f t="shared" si="13"/>
        <v>35</v>
      </c>
      <c r="B54" s="111"/>
      <c r="C54" s="25"/>
      <c r="D54" s="26"/>
      <c r="E54" s="24"/>
      <c r="F54" s="17"/>
      <c r="G54" s="42"/>
      <c r="H54" s="43"/>
      <c r="I54" s="42"/>
      <c r="J54" s="43"/>
      <c r="K54" s="42"/>
      <c r="L54" s="43"/>
      <c r="M54" s="42"/>
      <c r="N54" s="43"/>
      <c r="O54" s="42"/>
      <c r="P54" s="43"/>
      <c r="Q54" s="42"/>
      <c r="R54" s="43"/>
      <c r="S54" s="42"/>
      <c r="T54" s="71"/>
      <c r="U54" s="76"/>
      <c r="V54" s="79">
        <f t="shared" si="9"/>
        <v>0</v>
      </c>
      <c r="W54" s="32">
        <f t="shared" si="10"/>
        <v>0</v>
      </c>
      <c r="X54" s="32">
        <f t="shared" si="11"/>
        <v>0</v>
      </c>
      <c r="Y54" s="35">
        <f t="shared" si="8"/>
        <v>0</v>
      </c>
      <c r="Z54">
        <f t="shared" si="12"/>
        <v>0</v>
      </c>
    </row>
    <row r="55" spans="1:26" ht="22.5" customHeight="1" thickBot="1">
      <c r="A55" s="4">
        <f t="shared" si="13"/>
        <v>36</v>
      </c>
      <c r="B55" s="111"/>
      <c r="C55" s="25"/>
      <c r="D55" s="26"/>
      <c r="E55" s="24"/>
      <c r="F55" s="17"/>
      <c r="G55" s="44"/>
      <c r="H55" s="45"/>
      <c r="I55" s="44"/>
      <c r="J55" s="43"/>
      <c r="K55" s="44"/>
      <c r="L55" s="43"/>
      <c r="M55" s="44"/>
      <c r="N55" s="43"/>
      <c r="O55" s="44"/>
      <c r="P55" s="43"/>
      <c r="Q55" s="44"/>
      <c r="R55" s="43"/>
      <c r="S55" s="42"/>
      <c r="T55" s="72"/>
      <c r="U55" s="76"/>
      <c r="V55" s="79">
        <f t="shared" si="9"/>
        <v>0</v>
      </c>
      <c r="W55" s="32">
        <f t="shared" si="10"/>
        <v>0</v>
      </c>
      <c r="X55" s="32">
        <f t="shared" si="11"/>
        <v>0</v>
      </c>
      <c r="Y55" s="35">
        <f t="shared" si="8"/>
        <v>0</v>
      </c>
      <c r="Z55">
        <f t="shared" si="12"/>
        <v>0</v>
      </c>
    </row>
    <row r="56" spans="1:26" ht="22.5" customHeight="1" thickBot="1">
      <c r="A56" s="4">
        <f t="shared" si="13"/>
        <v>37</v>
      </c>
      <c r="B56" s="111"/>
      <c r="C56" s="25"/>
      <c r="D56" s="26"/>
      <c r="E56" s="24"/>
      <c r="F56" s="17"/>
      <c r="G56" s="44"/>
      <c r="H56" s="45"/>
      <c r="I56" s="44"/>
      <c r="J56" s="43"/>
      <c r="K56" s="44"/>
      <c r="L56" s="43"/>
      <c r="M56" s="44"/>
      <c r="N56" s="43"/>
      <c r="O56" s="44"/>
      <c r="P56" s="43"/>
      <c r="Q56" s="44"/>
      <c r="R56" s="43"/>
      <c r="S56" s="42"/>
      <c r="T56" s="72"/>
      <c r="U56" s="76"/>
      <c r="V56" s="79">
        <f t="shared" si="9"/>
        <v>0</v>
      </c>
      <c r="W56" s="32">
        <f t="shared" si="10"/>
        <v>0</v>
      </c>
      <c r="X56" s="32">
        <f t="shared" si="11"/>
        <v>0</v>
      </c>
      <c r="Y56" s="35">
        <f t="shared" si="8"/>
        <v>0</v>
      </c>
      <c r="Z56">
        <f t="shared" si="12"/>
        <v>0</v>
      </c>
    </row>
    <row r="57" spans="1:26" ht="22.5" customHeight="1" thickBot="1">
      <c r="A57" s="4">
        <f t="shared" si="13"/>
        <v>38</v>
      </c>
      <c r="B57" s="111"/>
      <c r="C57" s="25"/>
      <c r="D57" s="26"/>
      <c r="E57" s="24"/>
      <c r="F57" s="17"/>
      <c r="G57" s="48"/>
      <c r="H57" s="49"/>
      <c r="I57" s="48"/>
      <c r="J57" s="49"/>
      <c r="K57" s="48"/>
      <c r="L57" s="43"/>
      <c r="M57" s="48"/>
      <c r="N57" s="49"/>
      <c r="O57" s="48"/>
      <c r="P57" s="49"/>
      <c r="Q57" s="48"/>
      <c r="R57" s="43"/>
      <c r="S57" s="42"/>
      <c r="T57" s="73"/>
      <c r="U57" s="76"/>
      <c r="V57" s="79">
        <f>IF(U57&lt;&gt;"",3,0)</f>
        <v>0</v>
      </c>
      <c r="W57" s="32">
        <f t="shared" si="10"/>
        <v>0</v>
      </c>
      <c r="X57" s="32">
        <f t="shared" si="11"/>
        <v>0</v>
      </c>
      <c r="Y57" s="35">
        <f>SUM(W57:X57)+V57</f>
        <v>0</v>
      </c>
      <c r="Z57">
        <f>IF(ISBLANK(B57),0,1)</f>
        <v>0</v>
      </c>
    </row>
    <row r="58" spans="1:26" ht="22.5" customHeight="1" thickBot="1">
      <c r="A58" s="4">
        <f t="shared" si="13"/>
        <v>39</v>
      </c>
      <c r="B58" s="111"/>
      <c r="C58" s="25"/>
      <c r="D58" s="26"/>
      <c r="E58" s="24"/>
      <c r="F58" s="17"/>
      <c r="G58" s="42"/>
      <c r="H58" s="43"/>
      <c r="I58" s="42"/>
      <c r="J58" s="43"/>
      <c r="K58" s="42"/>
      <c r="L58" s="43"/>
      <c r="M58" s="42"/>
      <c r="N58" s="43"/>
      <c r="O58" s="42"/>
      <c r="P58" s="43"/>
      <c r="Q58" s="42"/>
      <c r="R58" s="43"/>
      <c r="S58" s="42"/>
      <c r="T58" s="71"/>
      <c r="U58" s="76"/>
      <c r="V58" s="79">
        <f>IF(U58&lt;&gt;"",3,0)</f>
        <v>0</v>
      </c>
      <c r="W58" s="32">
        <f t="shared" si="10"/>
        <v>0</v>
      </c>
      <c r="X58" s="32">
        <f t="shared" si="11"/>
        <v>0</v>
      </c>
      <c r="Y58" s="35">
        <f>SUM(W58:X58)+V58</f>
        <v>0</v>
      </c>
      <c r="Z58">
        <f>IF(ISBLANK(B58),0,1)</f>
        <v>0</v>
      </c>
    </row>
    <row r="59" spans="1:26" ht="22.5" customHeight="1" thickBot="1">
      <c r="A59" s="4">
        <f t="shared" si="13"/>
        <v>40</v>
      </c>
      <c r="B59" s="111"/>
      <c r="C59" s="25"/>
      <c r="D59" s="26"/>
      <c r="E59" s="24"/>
      <c r="F59" s="17"/>
      <c r="G59" s="42"/>
      <c r="H59" s="43"/>
      <c r="I59" s="42"/>
      <c r="J59" s="43"/>
      <c r="K59" s="42"/>
      <c r="L59" s="43"/>
      <c r="M59" s="42"/>
      <c r="N59" s="43"/>
      <c r="O59" s="42"/>
      <c r="P59" s="43"/>
      <c r="Q59" s="42"/>
      <c r="R59" s="43"/>
      <c r="S59" s="42"/>
      <c r="T59" s="71"/>
      <c r="U59" s="76"/>
      <c r="V59" s="79">
        <f>IF(U59&lt;&gt;"",3,0)</f>
        <v>0</v>
      </c>
      <c r="W59" s="32">
        <f t="shared" si="10"/>
        <v>0</v>
      </c>
      <c r="X59" s="32">
        <f t="shared" si="11"/>
        <v>0</v>
      </c>
      <c r="Y59" s="35">
        <f>SUM(W59:X59)+V59</f>
        <v>0</v>
      </c>
      <c r="Z59">
        <f>IF(ISBLANK(B59),0,1)</f>
        <v>0</v>
      </c>
    </row>
    <row r="60" spans="1:26" ht="22.5" customHeight="1" thickBot="1">
      <c r="A60" s="4">
        <f t="shared" si="13"/>
        <v>41</v>
      </c>
      <c r="B60" s="111"/>
      <c r="C60" s="25"/>
      <c r="D60" s="26"/>
      <c r="E60" s="24"/>
      <c r="F60" s="17"/>
      <c r="G60" s="42"/>
      <c r="H60" s="43"/>
      <c r="I60" s="42"/>
      <c r="J60" s="43"/>
      <c r="K60" s="42"/>
      <c r="L60" s="43"/>
      <c r="M60" s="42"/>
      <c r="N60" s="43"/>
      <c r="O60" s="42"/>
      <c r="P60" s="43"/>
      <c r="Q60" s="42"/>
      <c r="R60" s="43"/>
      <c r="S60" s="42"/>
      <c r="T60" s="71"/>
      <c r="U60" s="76"/>
      <c r="V60" s="79">
        <f>IF(U60&lt;&gt;"",3,0)</f>
        <v>0</v>
      </c>
      <c r="W60" s="32">
        <f t="shared" si="10"/>
        <v>0</v>
      </c>
      <c r="X60" s="32">
        <f t="shared" si="11"/>
        <v>0</v>
      </c>
      <c r="Y60" s="35">
        <f>SUM(W60:X60)+V60</f>
        <v>0</v>
      </c>
      <c r="Z60">
        <f>IF(ISBLANK(B60),0,1)</f>
        <v>0</v>
      </c>
    </row>
    <row r="61" spans="1:26" ht="22.5" customHeight="1" thickBot="1">
      <c r="A61" s="4">
        <f t="shared" si="13"/>
        <v>42</v>
      </c>
      <c r="B61" s="111"/>
      <c r="C61" s="25"/>
      <c r="D61" s="26"/>
      <c r="E61" s="24"/>
      <c r="F61" s="17"/>
      <c r="G61" s="42"/>
      <c r="H61" s="43"/>
      <c r="I61" s="42"/>
      <c r="J61" s="43"/>
      <c r="K61" s="42"/>
      <c r="L61" s="43"/>
      <c r="M61" s="42"/>
      <c r="N61" s="43"/>
      <c r="O61" s="42"/>
      <c r="P61" s="43"/>
      <c r="Q61" s="42"/>
      <c r="R61" s="43"/>
      <c r="S61" s="42"/>
      <c r="T61" s="71"/>
      <c r="U61" s="76"/>
      <c r="V61" s="79">
        <f t="shared" si="9"/>
        <v>0</v>
      </c>
      <c r="W61" s="32">
        <f t="shared" si="10"/>
        <v>0</v>
      </c>
      <c r="X61" s="32">
        <f t="shared" si="11"/>
        <v>0</v>
      </c>
      <c r="Y61" s="35">
        <f t="shared" si="8"/>
        <v>0</v>
      </c>
      <c r="Z61">
        <f t="shared" si="12"/>
        <v>0</v>
      </c>
    </row>
    <row r="62" spans="1:26" ht="22.5" customHeight="1" thickBot="1">
      <c r="A62" s="4">
        <f t="shared" si="13"/>
        <v>43</v>
      </c>
      <c r="B62" s="111"/>
      <c r="C62" s="25"/>
      <c r="D62" s="26"/>
      <c r="E62" s="24"/>
      <c r="F62" s="17"/>
      <c r="G62" s="48"/>
      <c r="H62" s="49"/>
      <c r="I62" s="48"/>
      <c r="J62" s="49"/>
      <c r="K62" s="48"/>
      <c r="L62" s="43"/>
      <c r="M62" s="48"/>
      <c r="N62" s="49"/>
      <c r="O62" s="48"/>
      <c r="P62" s="49"/>
      <c r="Q62" s="48"/>
      <c r="R62" s="43"/>
      <c r="S62" s="42"/>
      <c r="T62" s="73"/>
      <c r="U62" s="76"/>
      <c r="V62" s="79">
        <f t="shared" si="9"/>
        <v>0</v>
      </c>
      <c r="W62" s="32">
        <f t="shared" si="10"/>
        <v>0</v>
      </c>
      <c r="X62" s="32">
        <f t="shared" si="11"/>
        <v>0</v>
      </c>
      <c r="Y62" s="35">
        <f t="shared" si="8"/>
        <v>0</v>
      </c>
      <c r="Z62">
        <f t="shared" si="12"/>
        <v>0</v>
      </c>
    </row>
    <row r="63" spans="1:26" ht="22.5" customHeight="1" thickBot="1">
      <c r="A63" s="4">
        <f t="shared" si="13"/>
        <v>44</v>
      </c>
      <c r="B63" s="111"/>
      <c r="C63" s="25"/>
      <c r="D63" s="26"/>
      <c r="E63" s="24"/>
      <c r="F63" s="17"/>
      <c r="G63" s="42"/>
      <c r="H63" s="43"/>
      <c r="I63" s="42"/>
      <c r="J63" s="43"/>
      <c r="K63" s="42"/>
      <c r="L63" s="43"/>
      <c r="M63" s="42"/>
      <c r="N63" s="43"/>
      <c r="O63" s="42"/>
      <c r="P63" s="43"/>
      <c r="Q63" s="42"/>
      <c r="R63" s="43"/>
      <c r="S63" s="42"/>
      <c r="T63" s="71"/>
      <c r="U63" s="76"/>
      <c r="V63" s="79">
        <f t="shared" si="9"/>
        <v>0</v>
      </c>
      <c r="W63" s="32">
        <f t="shared" si="10"/>
        <v>0</v>
      </c>
      <c r="X63" s="32">
        <f t="shared" si="11"/>
        <v>0</v>
      </c>
      <c r="Y63" s="35">
        <f t="shared" si="8"/>
        <v>0</v>
      </c>
      <c r="Z63">
        <f t="shared" si="12"/>
        <v>0</v>
      </c>
    </row>
    <row r="64" spans="1:26" ht="22.5" customHeight="1" thickBot="1">
      <c r="A64" s="4">
        <f t="shared" si="13"/>
        <v>45</v>
      </c>
      <c r="B64" s="111"/>
      <c r="C64" s="25"/>
      <c r="D64" s="26"/>
      <c r="E64" s="24"/>
      <c r="F64" s="17"/>
      <c r="G64" s="42"/>
      <c r="H64" s="43"/>
      <c r="I64" s="42"/>
      <c r="J64" s="43"/>
      <c r="K64" s="42"/>
      <c r="L64" s="43"/>
      <c r="M64" s="42"/>
      <c r="N64" s="43"/>
      <c r="O64" s="42"/>
      <c r="P64" s="43"/>
      <c r="Q64" s="42"/>
      <c r="R64" s="43"/>
      <c r="S64" s="42"/>
      <c r="T64" s="71"/>
      <c r="U64" s="76"/>
      <c r="V64" s="79">
        <f t="shared" si="9"/>
        <v>0</v>
      </c>
      <c r="W64" s="32">
        <f t="shared" si="10"/>
        <v>0</v>
      </c>
      <c r="X64" s="32">
        <f t="shared" si="11"/>
        <v>0</v>
      </c>
      <c r="Y64" s="35">
        <f t="shared" si="8"/>
        <v>0</v>
      </c>
      <c r="Z64">
        <f t="shared" si="12"/>
        <v>0</v>
      </c>
    </row>
    <row r="65" spans="1:26" ht="22.5" customHeight="1" thickBot="1">
      <c r="A65" s="4">
        <f t="shared" si="13"/>
        <v>46</v>
      </c>
      <c r="B65" s="111"/>
      <c r="C65" s="25"/>
      <c r="D65" s="26"/>
      <c r="E65" s="24"/>
      <c r="F65" s="17"/>
      <c r="G65" s="42"/>
      <c r="H65" s="43"/>
      <c r="I65" s="42"/>
      <c r="J65" s="43"/>
      <c r="K65" s="42"/>
      <c r="L65" s="43"/>
      <c r="M65" s="42"/>
      <c r="N65" s="43"/>
      <c r="O65" s="42"/>
      <c r="P65" s="43"/>
      <c r="Q65" s="42"/>
      <c r="R65" s="43"/>
      <c r="S65" s="42"/>
      <c r="T65" s="71"/>
      <c r="U65" s="76"/>
      <c r="V65" s="79">
        <f t="shared" si="9"/>
        <v>0</v>
      </c>
      <c r="W65" s="32">
        <f t="shared" si="10"/>
        <v>0</v>
      </c>
      <c r="X65" s="32">
        <f t="shared" si="11"/>
        <v>0</v>
      </c>
      <c r="Y65" s="35">
        <f t="shared" si="8"/>
        <v>0</v>
      </c>
      <c r="Z65">
        <f t="shared" si="12"/>
        <v>0</v>
      </c>
    </row>
    <row r="66" spans="1:26" ht="22.5" customHeight="1" thickBot="1">
      <c r="A66" s="4">
        <f t="shared" si="13"/>
        <v>47</v>
      </c>
      <c r="B66" s="111"/>
      <c r="C66" s="25"/>
      <c r="D66" s="26"/>
      <c r="E66" s="24"/>
      <c r="F66" s="17"/>
      <c r="G66" s="44"/>
      <c r="H66" s="43"/>
      <c r="I66" s="44"/>
      <c r="J66" s="43"/>
      <c r="K66" s="44"/>
      <c r="L66" s="43"/>
      <c r="M66" s="44"/>
      <c r="N66" s="43"/>
      <c r="O66" s="44"/>
      <c r="P66" s="43"/>
      <c r="Q66" s="44"/>
      <c r="R66" s="43"/>
      <c r="S66" s="42"/>
      <c r="T66" s="72"/>
      <c r="U66" s="76"/>
      <c r="V66" s="79">
        <f t="shared" si="9"/>
        <v>0</v>
      </c>
      <c r="W66" s="32">
        <f t="shared" si="10"/>
        <v>0</v>
      </c>
      <c r="X66" s="32">
        <f t="shared" si="11"/>
        <v>0</v>
      </c>
      <c r="Y66" s="35">
        <f t="shared" si="8"/>
        <v>0</v>
      </c>
      <c r="Z66">
        <f t="shared" si="12"/>
        <v>0</v>
      </c>
    </row>
    <row r="67" spans="1:26" ht="22.5" customHeight="1" thickBot="1">
      <c r="A67" s="4">
        <f t="shared" si="13"/>
        <v>48</v>
      </c>
      <c r="B67" s="112"/>
      <c r="C67" s="28"/>
      <c r="D67" s="29"/>
      <c r="E67" s="24"/>
      <c r="F67" s="17"/>
      <c r="G67" s="46"/>
      <c r="H67" s="47"/>
      <c r="I67" s="46"/>
      <c r="J67" s="47"/>
      <c r="K67" s="46"/>
      <c r="L67" s="47"/>
      <c r="M67" s="46"/>
      <c r="N67" s="47"/>
      <c r="O67" s="46"/>
      <c r="P67" s="47"/>
      <c r="Q67" s="46"/>
      <c r="R67" s="47"/>
      <c r="S67" s="46"/>
      <c r="T67" s="74"/>
      <c r="U67" s="77"/>
      <c r="V67" s="80">
        <f t="shared" si="9"/>
        <v>0</v>
      </c>
      <c r="W67" s="32">
        <f t="shared" si="10"/>
        <v>0</v>
      </c>
      <c r="X67" s="33">
        <f t="shared" si="11"/>
        <v>0</v>
      </c>
      <c r="Y67" s="36">
        <f t="shared" si="8"/>
        <v>0</v>
      </c>
      <c r="Z67">
        <f t="shared" si="12"/>
        <v>0</v>
      </c>
    </row>
    <row r="68" spans="1:27" ht="18" customHeight="1" thickBot="1">
      <c r="A68" s="5"/>
      <c r="B68" s="50" t="str">
        <f>B33</f>
        <v>Div:  M=men, L=ladies, B=boys, G=girls</v>
      </c>
      <c r="C68" s="60"/>
      <c r="D68" s="60"/>
      <c r="E68" s="53"/>
      <c r="F68" s="53">
        <f>SUM(F44:F67)+F35</f>
        <v>0</v>
      </c>
      <c r="G68" s="55"/>
      <c r="H68" s="55"/>
      <c r="I68" s="55"/>
      <c r="J68" s="55"/>
      <c r="K68" s="60"/>
      <c r="L68" s="55"/>
      <c r="M68" s="61"/>
      <c r="N68" s="148" t="str">
        <f>N33</f>
        <v>Ver:5.19.2014</v>
      </c>
      <c r="O68" s="55"/>
      <c r="P68" s="55"/>
      <c r="Q68" s="55"/>
      <c r="R68" s="240" t="s">
        <v>54</v>
      </c>
      <c r="S68" s="241"/>
      <c r="T68" s="241"/>
      <c r="U68" s="242"/>
      <c r="V68" s="62">
        <f>SUM(V44:V67)+V33</f>
        <v>0</v>
      </c>
      <c r="W68" s="57">
        <f>SUM(W44:W67)+W33</f>
        <v>0</v>
      </c>
      <c r="X68" s="63">
        <f>SUM(X44:X67)+X33</f>
        <v>0</v>
      </c>
      <c r="Y68" s="64">
        <f>SUM(Y44:Y67)+Y33</f>
        <v>0</v>
      </c>
      <c r="Z68" s="87">
        <f>SUM(Z44:Z67)+Z33</f>
        <v>0</v>
      </c>
      <c r="AA68" s="59"/>
    </row>
    <row r="69" spans="1:27" ht="18" customHeight="1">
      <c r="A69" s="37"/>
      <c r="B69" s="50" t="s">
        <v>14</v>
      </c>
      <c r="C69" s="51"/>
      <c r="D69" s="52"/>
      <c r="E69" s="53"/>
      <c r="F69" s="53"/>
      <c r="G69" s="51"/>
      <c r="H69" s="51"/>
      <c r="I69" s="51"/>
      <c r="J69" s="51"/>
      <c r="K69" s="51"/>
      <c r="L69" s="54"/>
      <c r="M69" s="51"/>
      <c r="N69" s="51"/>
      <c r="O69" s="51"/>
      <c r="P69" s="51"/>
      <c r="Q69" s="51"/>
      <c r="R69" s="54"/>
      <c r="S69" s="51"/>
      <c r="T69" s="51"/>
      <c r="U69" s="51"/>
      <c r="V69" s="144"/>
      <c r="W69" s="144"/>
      <c r="X69" s="144"/>
      <c r="Y69" s="144"/>
      <c r="Z69" s="87"/>
      <c r="AA69" s="59"/>
    </row>
    <row r="70" spans="1:27" ht="18" customHeight="1" thickBot="1">
      <c r="A70" s="7"/>
      <c r="B70" s="65" t="str">
        <f>B35</f>
        <v>Open: P=Pri, B=fresh/below boys, G=fresh/below girls, M=soph/above men, L=sopn/above ladies, CM=classic/above men, CL=classic/above ladies</v>
      </c>
      <c r="C70" s="66"/>
      <c r="D70" s="66"/>
      <c r="E70" s="67"/>
      <c r="F70" s="67"/>
      <c r="G70" s="59"/>
      <c r="H70" s="59"/>
      <c r="I70" s="59"/>
      <c r="J70" s="59"/>
      <c r="K70" s="66"/>
      <c r="L70" s="59"/>
      <c r="M70" s="68"/>
      <c r="N70" s="59"/>
      <c r="O70" s="59"/>
      <c r="P70" s="59"/>
      <c r="Q70" s="59"/>
      <c r="R70" s="59"/>
      <c r="S70" s="59"/>
      <c r="T70" s="59"/>
      <c r="U70" s="59"/>
      <c r="V70" s="59"/>
      <c r="W70" s="69"/>
      <c r="X70" s="59"/>
      <c r="Y70" s="55"/>
      <c r="Z70" s="59"/>
      <c r="AA70" s="59"/>
    </row>
    <row r="71" spans="1:25" ht="24.75" customHeight="1">
      <c r="A71" s="7"/>
      <c r="B71" s="118" t="s">
        <v>21</v>
      </c>
      <c r="C71" s="119">
        <f>C36</f>
        <v>0</v>
      </c>
      <c r="D71" s="120"/>
      <c r="E71" s="117"/>
      <c r="F71" s="117"/>
      <c r="G71" s="243" t="str">
        <f>G36</f>
        <v>STD TINY TOTS ny 6</v>
      </c>
      <c r="H71" s="246" t="str">
        <f aca="true" t="shared" si="14" ref="H71:Y71">H36</f>
        <v>STD PRIMARY 6 ny 8</v>
      </c>
      <c r="I71" s="243" t="str">
        <f t="shared" si="14"/>
        <v>STD JUVENILLE    8 ny 10</v>
      </c>
      <c r="J71" s="246" t="str">
        <f t="shared" si="14"/>
        <v>STD ELEMENTARY    10 ny 12</v>
      </c>
      <c r="K71" s="243" t="str">
        <f t="shared" si="14"/>
        <v>STD FRESHMAN    12 ny 14</v>
      </c>
      <c r="L71" s="246" t="str">
        <f t="shared" si="14"/>
        <v>STD SOPHOMORE    14 ny 16</v>
      </c>
      <c r="M71" s="243" t="str">
        <f t="shared" si="14"/>
        <v>STD JUNIOR    16 ny 18</v>
      </c>
      <c r="N71" s="246" t="str">
        <f t="shared" si="14"/>
        <v>STD SENIOR    18+</v>
      </c>
      <c r="O71" s="243" t="str">
        <f t="shared" si="14"/>
        <v>STD CLASSIC 25+</v>
      </c>
      <c r="P71" s="246" t="str">
        <f t="shared" si="14"/>
        <v>STD MASTERS 35+</v>
      </c>
      <c r="Q71" s="243" t="str">
        <f t="shared" si="14"/>
        <v>STD VETERANS 45+</v>
      </c>
      <c r="R71" s="246" t="str">
        <f t="shared" si="14"/>
        <v>STD ESQUIRE  55+</v>
      </c>
      <c r="S71" s="243" t="str">
        <f t="shared" si="14"/>
        <v>STD GRAND ESQUIRE  60+</v>
      </c>
      <c r="T71" s="256">
        <f t="shared" si="14"/>
        <v>0</v>
      </c>
      <c r="U71" s="246" t="str">
        <f t="shared" si="14"/>
        <v>OPEN $2.00 Rink</v>
      </c>
      <c r="V71" s="246" t="str">
        <f t="shared" si="14"/>
        <v>OPEN $3.00 SWPL Fee</v>
      </c>
      <c r="W71" s="246" t="str">
        <f t="shared" si="14"/>
        <v>RINK FEE $ 14.00</v>
      </c>
      <c r="X71" s="246" t="str">
        <f t="shared" si="14"/>
        <v>SWPL FEES $16.00</v>
      </c>
      <c r="Y71" s="249" t="str">
        <f t="shared" si="14"/>
        <v>TOTAL ENTRY</v>
      </c>
    </row>
    <row r="72" spans="1:25" ht="24.75" customHeight="1">
      <c r="A72" s="7"/>
      <c r="B72" s="122" t="s">
        <v>22</v>
      </c>
      <c r="C72" s="119">
        <f>C37</f>
        <v>0</v>
      </c>
      <c r="D72" s="120"/>
      <c r="E72" s="121"/>
      <c r="F72" s="121"/>
      <c r="G72" s="244"/>
      <c r="H72" s="247"/>
      <c r="I72" s="244"/>
      <c r="J72" s="247"/>
      <c r="K72" s="244"/>
      <c r="L72" s="247"/>
      <c r="M72" s="244"/>
      <c r="N72" s="247"/>
      <c r="O72" s="244"/>
      <c r="P72" s="247"/>
      <c r="Q72" s="244"/>
      <c r="R72" s="247"/>
      <c r="S72" s="244"/>
      <c r="T72" s="257"/>
      <c r="U72" s="247"/>
      <c r="V72" s="247"/>
      <c r="W72" s="247"/>
      <c r="X72" s="247"/>
      <c r="Y72" s="250"/>
    </row>
    <row r="73" spans="1:25" ht="24.75" customHeight="1">
      <c r="A73" s="7"/>
      <c r="B73" s="122"/>
      <c r="C73" s="123"/>
      <c r="D73" s="124"/>
      <c r="E73" s="121"/>
      <c r="F73" s="121"/>
      <c r="G73" s="244"/>
      <c r="H73" s="247"/>
      <c r="I73" s="244"/>
      <c r="J73" s="247"/>
      <c r="K73" s="244"/>
      <c r="L73" s="247"/>
      <c r="M73" s="244"/>
      <c r="N73" s="247"/>
      <c r="O73" s="244"/>
      <c r="P73" s="247"/>
      <c r="Q73" s="244"/>
      <c r="R73" s="247"/>
      <c r="S73" s="244"/>
      <c r="T73" s="257"/>
      <c r="U73" s="247"/>
      <c r="V73" s="247"/>
      <c r="W73" s="247"/>
      <c r="X73" s="247"/>
      <c r="Y73" s="250"/>
    </row>
    <row r="74" spans="1:25" ht="19.5" customHeight="1">
      <c r="A74" s="7"/>
      <c r="B74" s="122"/>
      <c r="C74" s="125"/>
      <c r="D74" s="126"/>
      <c r="E74" s="121"/>
      <c r="F74" s="121"/>
      <c r="G74" s="244"/>
      <c r="H74" s="247"/>
      <c r="I74" s="244"/>
      <c r="J74" s="247"/>
      <c r="K74" s="244"/>
      <c r="L74" s="247"/>
      <c r="M74" s="244"/>
      <c r="N74" s="247"/>
      <c r="O74" s="244"/>
      <c r="P74" s="247"/>
      <c r="Q74" s="244"/>
      <c r="R74" s="247"/>
      <c r="S74" s="244"/>
      <c r="T74" s="257"/>
      <c r="U74" s="247"/>
      <c r="V74" s="247"/>
      <c r="W74" s="247"/>
      <c r="X74" s="247"/>
      <c r="Y74" s="250"/>
    </row>
    <row r="75" spans="1:25" ht="19.5" customHeight="1">
      <c r="A75" s="7"/>
      <c r="B75" s="122"/>
      <c r="C75" s="125"/>
      <c r="D75" s="126"/>
      <c r="E75" s="121"/>
      <c r="F75" s="121"/>
      <c r="G75" s="244"/>
      <c r="H75" s="247"/>
      <c r="I75" s="244"/>
      <c r="J75" s="247"/>
      <c r="K75" s="244"/>
      <c r="L75" s="247"/>
      <c r="M75" s="244"/>
      <c r="N75" s="247"/>
      <c r="O75" s="244"/>
      <c r="P75" s="247"/>
      <c r="Q75" s="244"/>
      <c r="R75" s="247"/>
      <c r="S75" s="244"/>
      <c r="T75" s="257"/>
      <c r="U75" s="247"/>
      <c r="V75" s="247"/>
      <c r="W75" s="247"/>
      <c r="X75" s="247"/>
      <c r="Y75" s="250"/>
    </row>
    <row r="76" spans="1:25" ht="54.75" customHeight="1" thickBot="1">
      <c r="A76" s="7"/>
      <c r="B76" s="252" t="str">
        <f>CONCATENATE($AC$9," Page 3",)</f>
        <v>STD Page 3</v>
      </c>
      <c r="C76" s="238"/>
      <c r="D76" s="239"/>
      <c r="E76" s="121"/>
      <c r="F76" s="121"/>
      <c r="G76" s="244"/>
      <c r="H76" s="247"/>
      <c r="I76" s="244"/>
      <c r="J76" s="247"/>
      <c r="K76" s="244"/>
      <c r="L76" s="247"/>
      <c r="M76" s="244"/>
      <c r="N76" s="247"/>
      <c r="O76" s="244"/>
      <c r="P76" s="247"/>
      <c r="Q76" s="244"/>
      <c r="R76" s="247"/>
      <c r="S76" s="244"/>
      <c r="T76" s="257"/>
      <c r="U76" s="247"/>
      <c r="V76" s="247"/>
      <c r="W76" s="247"/>
      <c r="X76" s="247"/>
      <c r="Y76" s="250"/>
    </row>
    <row r="77" spans="1:25" ht="22.5" customHeight="1" thickBot="1">
      <c r="A77" s="7"/>
      <c r="B77" s="128" t="s">
        <v>4</v>
      </c>
      <c r="C77" s="129" t="s">
        <v>3</v>
      </c>
      <c r="D77" s="142" t="s">
        <v>2</v>
      </c>
      <c r="E77" s="130"/>
      <c r="F77" s="130"/>
      <c r="G77" s="131"/>
      <c r="H77" s="132"/>
      <c r="I77" s="133"/>
      <c r="J77" s="132"/>
      <c r="K77" s="133"/>
      <c r="L77" s="132"/>
      <c r="M77" s="133"/>
      <c r="N77" s="132"/>
      <c r="O77" s="133"/>
      <c r="P77" s="132"/>
      <c r="Q77" s="133"/>
      <c r="R77" s="134"/>
      <c r="S77" s="135"/>
      <c r="T77" s="136"/>
      <c r="U77" s="137"/>
      <c r="V77" s="138"/>
      <c r="W77" s="138"/>
      <c r="X77" s="139"/>
      <c r="Y77" s="140">
        <f aca="true" t="shared" si="15" ref="Y77:Y101">SUM(W77:X77)+V77</f>
        <v>0</v>
      </c>
    </row>
    <row r="78" spans="1:25" ht="22.5" customHeight="1">
      <c r="A78" s="7"/>
      <c r="B78" s="111"/>
      <c r="C78" s="25"/>
      <c r="D78" s="141"/>
      <c r="E78" s="24"/>
      <c r="F78" s="17"/>
      <c r="G78" s="40"/>
      <c r="H78" s="41"/>
      <c r="I78" s="40"/>
      <c r="J78" s="41"/>
      <c r="K78" s="40"/>
      <c r="L78" s="41"/>
      <c r="M78" s="40"/>
      <c r="N78" s="41"/>
      <c r="O78" s="40"/>
      <c r="P78" s="41"/>
      <c r="Q78" s="40"/>
      <c r="R78" s="41"/>
      <c r="S78" s="40"/>
      <c r="T78" s="70"/>
      <c r="U78" s="75"/>
      <c r="V78" s="78">
        <f aca="true" t="shared" si="16" ref="V78:V101">IF(U78&lt;&gt;"",3,0)</f>
        <v>0</v>
      </c>
      <c r="W78" s="32">
        <f aca="true" t="shared" si="17" ref="W78:W101">IF(B78&lt;&gt;"",12,0)+IF(ISBLANK(G78),0,2)+IF(ISBLANK(H78),0,2)+IF(ISBLANK(I78),0,2)+IF(ISBLANK(J78),0,2)+IF(ISBLANK(K78),0,2)+IF(ISBLANK(L78),0,2)+IF(ISBLANK(M78),0,2)+IF(ISBLANK(N78),0,2)+IF(ISBLANK(O78),0,2)+IF(ISBLANK(P78),0,2)+IF(ISBLANK(Q78),0,2)+IF(ISBLANK(R78),0,2)+IF(ISBLANK(S78),0,2)+IF(G78="*",-2,0)+IF(H78="*",-2,0)+IF(I78="*",-2,0)+IF(J78="*",-2,0)+IF(K78="*",-2,0)+IF(L78="*",-2,0)+IF(M78="*",-2,0)+IF(N78="*",-2,0)+IF(O78="*",-2,0)+IF(P78="*",-2,0)+IF(Q78="*",-2,0)+IF(R78="*",-2,0)+IF(S78="*",-2,0)+IF(T78,2,0)+IF(U78&lt;&gt;"",2,0)</f>
        <v>0</v>
      </c>
      <c r="X78" s="32">
        <f aca="true" t="shared" si="18" ref="X78:X101">IF(B78&lt;&gt;"",16,0)+IF(H78="$",3,0)+IF(I78="$",3,0)+IF(J78="$",3,0)+IF(K78="$",3,0)+IF(L78="$",3,0)+IF(M78="$",3,0)+IF(N78="$",3,0)+IF(O78="$",3,0)+IF(P78="$",3,0)+IF(Q78="$",3,0)+IF(R78="$",3,0)</f>
        <v>0</v>
      </c>
      <c r="Y78" s="34">
        <f t="shared" si="15"/>
        <v>0</v>
      </c>
    </row>
    <row r="79" spans="1:25" ht="22.5" customHeight="1">
      <c r="A79" s="7"/>
      <c r="B79" s="111"/>
      <c r="C79" s="25"/>
      <c r="D79" s="26"/>
      <c r="E79" s="24"/>
      <c r="F79" s="17"/>
      <c r="G79" s="42"/>
      <c r="H79" s="43"/>
      <c r="I79" s="42"/>
      <c r="J79" s="43"/>
      <c r="K79" s="42"/>
      <c r="L79" s="43"/>
      <c r="M79" s="42"/>
      <c r="N79" s="43"/>
      <c r="O79" s="42"/>
      <c r="P79" s="43"/>
      <c r="Q79" s="42"/>
      <c r="R79" s="43"/>
      <c r="S79" s="42"/>
      <c r="T79" s="71"/>
      <c r="U79" s="76"/>
      <c r="V79" s="79">
        <f t="shared" si="16"/>
        <v>0</v>
      </c>
      <c r="W79" s="32">
        <f t="shared" si="17"/>
        <v>0</v>
      </c>
      <c r="X79" s="32">
        <f t="shared" si="18"/>
        <v>0</v>
      </c>
      <c r="Y79" s="35">
        <f t="shared" si="15"/>
        <v>0</v>
      </c>
    </row>
    <row r="80" spans="1:25" ht="22.5" customHeight="1">
      <c r="A80" s="7"/>
      <c r="B80" s="111"/>
      <c r="C80" s="25"/>
      <c r="D80" s="26"/>
      <c r="E80" s="24"/>
      <c r="F80" s="17"/>
      <c r="G80" s="42"/>
      <c r="H80" s="43"/>
      <c r="I80" s="42"/>
      <c r="J80" s="43"/>
      <c r="K80" s="42"/>
      <c r="L80" s="43"/>
      <c r="M80" s="42"/>
      <c r="N80" s="43"/>
      <c r="O80" s="42"/>
      <c r="P80" s="43"/>
      <c r="Q80" s="42"/>
      <c r="R80" s="43"/>
      <c r="S80" s="42"/>
      <c r="T80" s="71"/>
      <c r="U80" s="76"/>
      <c r="V80" s="79">
        <f t="shared" si="16"/>
        <v>0</v>
      </c>
      <c r="W80" s="32">
        <f t="shared" si="17"/>
        <v>0</v>
      </c>
      <c r="X80" s="32">
        <f t="shared" si="18"/>
        <v>0</v>
      </c>
      <c r="Y80" s="35">
        <f t="shared" si="15"/>
        <v>0</v>
      </c>
    </row>
    <row r="81" spans="1:25" ht="22.5" customHeight="1">
      <c r="A81" s="7"/>
      <c r="B81" s="111"/>
      <c r="C81" s="25"/>
      <c r="D81" s="26"/>
      <c r="E81" s="24"/>
      <c r="F81" s="17"/>
      <c r="G81" s="42"/>
      <c r="H81" s="43"/>
      <c r="I81" s="42"/>
      <c r="J81" s="43"/>
      <c r="K81" s="42"/>
      <c r="L81" s="43"/>
      <c r="M81" s="42"/>
      <c r="N81" s="43"/>
      <c r="O81" s="42"/>
      <c r="P81" s="43"/>
      <c r="Q81" s="42"/>
      <c r="R81" s="43"/>
      <c r="S81" s="42"/>
      <c r="T81" s="71"/>
      <c r="U81" s="76"/>
      <c r="V81" s="79">
        <f t="shared" si="16"/>
        <v>0</v>
      </c>
      <c r="W81" s="32">
        <f t="shared" si="17"/>
        <v>0</v>
      </c>
      <c r="X81" s="32">
        <f t="shared" si="18"/>
        <v>0</v>
      </c>
      <c r="Y81" s="35">
        <f t="shared" si="15"/>
        <v>0</v>
      </c>
    </row>
    <row r="82" spans="2:25" ht="22.5" customHeight="1">
      <c r="B82" s="111"/>
      <c r="C82" s="25"/>
      <c r="D82" s="26"/>
      <c r="E82" s="24"/>
      <c r="F82" s="17"/>
      <c r="G82" s="42"/>
      <c r="H82" s="43"/>
      <c r="I82" s="42"/>
      <c r="J82" s="43"/>
      <c r="K82" s="42"/>
      <c r="L82" s="43"/>
      <c r="M82" s="42"/>
      <c r="N82" s="43"/>
      <c r="O82" s="42"/>
      <c r="P82" s="43"/>
      <c r="Q82" s="42"/>
      <c r="R82" s="43"/>
      <c r="S82" s="42"/>
      <c r="T82" s="71"/>
      <c r="U82" s="76"/>
      <c r="V82" s="79">
        <f t="shared" si="16"/>
        <v>0</v>
      </c>
      <c r="W82" s="32">
        <f t="shared" si="17"/>
        <v>0</v>
      </c>
      <c r="X82" s="32">
        <f t="shared" si="18"/>
        <v>0</v>
      </c>
      <c r="Y82" s="35">
        <f t="shared" si="15"/>
        <v>0</v>
      </c>
    </row>
    <row r="83" spans="2:25" ht="22.5" customHeight="1">
      <c r="B83" s="111"/>
      <c r="C83" s="25"/>
      <c r="D83" s="26"/>
      <c r="E83" s="24"/>
      <c r="F83" s="17"/>
      <c r="G83" s="42"/>
      <c r="H83" s="43"/>
      <c r="I83" s="42"/>
      <c r="J83" s="43"/>
      <c r="K83" s="42"/>
      <c r="L83" s="43"/>
      <c r="M83" s="42"/>
      <c r="N83" s="43"/>
      <c r="O83" s="42"/>
      <c r="P83" s="43"/>
      <c r="Q83" s="42"/>
      <c r="R83" s="43"/>
      <c r="S83" s="42"/>
      <c r="T83" s="71"/>
      <c r="U83" s="76"/>
      <c r="V83" s="79">
        <f t="shared" si="16"/>
        <v>0</v>
      </c>
      <c r="W83" s="32">
        <f t="shared" si="17"/>
        <v>0</v>
      </c>
      <c r="X83" s="32">
        <f t="shared" si="18"/>
        <v>0</v>
      </c>
      <c r="Y83" s="35">
        <f t="shared" si="15"/>
        <v>0</v>
      </c>
    </row>
    <row r="84" spans="2:25" ht="22.5" customHeight="1">
      <c r="B84" s="111"/>
      <c r="C84" s="25"/>
      <c r="D84" s="26"/>
      <c r="E84" s="24"/>
      <c r="F84" s="17"/>
      <c r="G84" s="42"/>
      <c r="H84" s="43"/>
      <c r="I84" s="42"/>
      <c r="J84" s="43"/>
      <c r="K84" s="42"/>
      <c r="L84" s="43"/>
      <c r="M84" s="42"/>
      <c r="N84" s="43"/>
      <c r="O84" s="42"/>
      <c r="P84" s="43"/>
      <c r="Q84" s="42"/>
      <c r="R84" s="43"/>
      <c r="S84" s="42"/>
      <c r="T84" s="71"/>
      <c r="U84" s="76"/>
      <c r="V84" s="79">
        <f t="shared" si="16"/>
        <v>0</v>
      </c>
      <c r="W84" s="32">
        <f t="shared" si="17"/>
        <v>0</v>
      </c>
      <c r="X84" s="32">
        <f t="shared" si="18"/>
        <v>0</v>
      </c>
      <c r="Y84" s="35">
        <f t="shared" si="15"/>
        <v>0</v>
      </c>
    </row>
    <row r="85" spans="2:25" ht="22.5" customHeight="1">
      <c r="B85" s="111"/>
      <c r="C85" s="25"/>
      <c r="D85" s="26"/>
      <c r="E85" s="24"/>
      <c r="F85" s="17"/>
      <c r="G85" s="42"/>
      <c r="H85" s="43"/>
      <c r="I85" s="42"/>
      <c r="J85" s="43"/>
      <c r="K85" s="42"/>
      <c r="L85" s="43"/>
      <c r="M85" s="42"/>
      <c r="N85" s="43"/>
      <c r="O85" s="42"/>
      <c r="P85" s="43"/>
      <c r="Q85" s="42"/>
      <c r="R85" s="43"/>
      <c r="S85" s="42"/>
      <c r="T85" s="71"/>
      <c r="U85" s="76"/>
      <c r="V85" s="79">
        <f t="shared" si="16"/>
        <v>0</v>
      </c>
      <c r="W85" s="32">
        <f t="shared" si="17"/>
        <v>0</v>
      </c>
      <c r="X85" s="32">
        <f t="shared" si="18"/>
        <v>0</v>
      </c>
      <c r="Y85" s="35">
        <f t="shared" si="15"/>
        <v>0</v>
      </c>
    </row>
    <row r="86" spans="2:25" ht="22.5" customHeight="1">
      <c r="B86" s="111"/>
      <c r="C86" s="25"/>
      <c r="D86" s="26"/>
      <c r="E86" s="24"/>
      <c r="F86" s="17"/>
      <c r="G86" s="42"/>
      <c r="H86" s="43"/>
      <c r="I86" s="42"/>
      <c r="J86" s="43"/>
      <c r="K86" s="42"/>
      <c r="L86" s="43"/>
      <c r="M86" s="42"/>
      <c r="N86" s="43"/>
      <c r="O86" s="42"/>
      <c r="P86" s="43"/>
      <c r="Q86" s="42"/>
      <c r="R86" s="43"/>
      <c r="S86" s="42"/>
      <c r="T86" s="71"/>
      <c r="U86" s="76"/>
      <c r="V86" s="79">
        <f t="shared" si="16"/>
        <v>0</v>
      </c>
      <c r="W86" s="32">
        <f t="shared" si="17"/>
        <v>0</v>
      </c>
      <c r="X86" s="32">
        <f t="shared" si="18"/>
        <v>0</v>
      </c>
      <c r="Y86" s="35">
        <f t="shared" si="15"/>
        <v>0</v>
      </c>
    </row>
    <row r="87" spans="2:25" ht="22.5" customHeight="1">
      <c r="B87" s="111"/>
      <c r="C87" s="25"/>
      <c r="D87" s="26"/>
      <c r="E87" s="24"/>
      <c r="F87" s="17"/>
      <c r="G87" s="42"/>
      <c r="H87" s="43"/>
      <c r="I87" s="42"/>
      <c r="J87" s="43"/>
      <c r="K87" s="42"/>
      <c r="L87" s="43"/>
      <c r="M87" s="42"/>
      <c r="N87" s="43"/>
      <c r="O87" s="42"/>
      <c r="P87" s="43"/>
      <c r="Q87" s="42"/>
      <c r="R87" s="43"/>
      <c r="S87" s="42"/>
      <c r="T87" s="71"/>
      <c r="U87" s="76"/>
      <c r="V87" s="79">
        <f t="shared" si="16"/>
        <v>0</v>
      </c>
      <c r="W87" s="32">
        <f t="shared" si="17"/>
        <v>0</v>
      </c>
      <c r="X87" s="32">
        <f t="shared" si="18"/>
        <v>0</v>
      </c>
      <c r="Y87" s="35">
        <f t="shared" si="15"/>
        <v>0</v>
      </c>
    </row>
    <row r="88" spans="2:25" ht="22.5" customHeight="1">
      <c r="B88" s="111"/>
      <c r="C88" s="25"/>
      <c r="D88" s="26"/>
      <c r="E88" s="24"/>
      <c r="F88" s="17"/>
      <c r="G88" s="42"/>
      <c r="H88" s="43"/>
      <c r="I88" s="42"/>
      <c r="J88" s="43"/>
      <c r="K88" s="42"/>
      <c r="L88" s="43"/>
      <c r="M88" s="42"/>
      <c r="N88" s="43"/>
      <c r="O88" s="42"/>
      <c r="P88" s="43"/>
      <c r="Q88" s="42"/>
      <c r="R88" s="43"/>
      <c r="S88" s="42"/>
      <c r="T88" s="71"/>
      <c r="U88" s="76"/>
      <c r="V88" s="79">
        <f t="shared" si="16"/>
        <v>0</v>
      </c>
      <c r="W88" s="32">
        <f t="shared" si="17"/>
        <v>0</v>
      </c>
      <c r="X88" s="32">
        <f t="shared" si="18"/>
        <v>0</v>
      </c>
      <c r="Y88" s="35">
        <f t="shared" si="15"/>
        <v>0</v>
      </c>
    </row>
    <row r="89" spans="2:25" ht="22.5" customHeight="1">
      <c r="B89" s="111"/>
      <c r="C89" s="25"/>
      <c r="D89" s="26"/>
      <c r="E89" s="24"/>
      <c r="F89" s="17"/>
      <c r="G89" s="44"/>
      <c r="H89" s="45"/>
      <c r="I89" s="44"/>
      <c r="J89" s="43"/>
      <c r="K89" s="44"/>
      <c r="L89" s="43"/>
      <c r="M89" s="44"/>
      <c r="N89" s="43"/>
      <c r="O89" s="44"/>
      <c r="P89" s="43"/>
      <c r="Q89" s="44"/>
      <c r="R89" s="43"/>
      <c r="S89" s="42"/>
      <c r="T89" s="72"/>
      <c r="U89" s="76"/>
      <c r="V89" s="79">
        <f t="shared" si="16"/>
        <v>0</v>
      </c>
      <c r="W89" s="32">
        <f t="shared" si="17"/>
        <v>0</v>
      </c>
      <c r="X89" s="32">
        <f t="shared" si="18"/>
        <v>0</v>
      </c>
      <c r="Y89" s="35">
        <f t="shared" si="15"/>
        <v>0</v>
      </c>
    </row>
    <row r="90" spans="2:25" ht="22.5" customHeight="1">
      <c r="B90" s="111"/>
      <c r="C90" s="25"/>
      <c r="D90" s="26"/>
      <c r="E90" s="24"/>
      <c r="F90" s="17"/>
      <c r="G90" s="44"/>
      <c r="H90" s="45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2"/>
      <c r="T90" s="72"/>
      <c r="U90" s="76"/>
      <c r="V90" s="79">
        <f t="shared" si="16"/>
        <v>0</v>
      </c>
      <c r="W90" s="32">
        <f t="shared" si="17"/>
        <v>0</v>
      </c>
      <c r="X90" s="32">
        <f t="shared" si="18"/>
        <v>0</v>
      </c>
      <c r="Y90" s="35">
        <f t="shared" si="15"/>
        <v>0</v>
      </c>
    </row>
    <row r="91" spans="2:25" ht="22.5" customHeight="1">
      <c r="B91" s="111"/>
      <c r="C91" s="25"/>
      <c r="D91" s="26"/>
      <c r="E91" s="24"/>
      <c r="F91" s="17"/>
      <c r="G91" s="48"/>
      <c r="H91" s="49"/>
      <c r="I91" s="48"/>
      <c r="J91" s="49"/>
      <c r="K91" s="48"/>
      <c r="L91" s="43"/>
      <c r="M91" s="48"/>
      <c r="N91" s="49"/>
      <c r="O91" s="48"/>
      <c r="P91" s="49"/>
      <c r="Q91" s="48"/>
      <c r="R91" s="43"/>
      <c r="S91" s="42"/>
      <c r="T91" s="73"/>
      <c r="U91" s="76"/>
      <c r="V91" s="79">
        <f>IF(U91&lt;&gt;"",3,0)</f>
        <v>0</v>
      </c>
      <c r="W91" s="32">
        <f t="shared" si="17"/>
        <v>0</v>
      </c>
      <c r="X91" s="32">
        <f t="shared" si="18"/>
        <v>0</v>
      </c>
      <c r="Y91" s="35">
        <f>SUM(W91:X91)+V91</f>
        <v>0</v>
      </c>
    </row>
    <row r="92" spans="2:25" ht="22.5" customHeight="1">
      <c r="B92" s="111"/>
      <c r="C92" s="25"/>
      <c r="D92" s="26"/>
      <c r="E92" s="24"/>
      <c r="F92" s="17"/>
      <c r="G92" s="42"/>
      <c r="H92" s="43"/>
      <c r="I92" s="42"/>
      <c r="J92" s="43"/>
      <c r="K92" s="42"/>
      <c r="L92" s="43"/>
      <c r="M92" s="42"/>
      <c r="N92" s="43"/>
      <c r="O92" s="42"/>
      <c r="P92" s="43"/>
      <c r="Q92" s="42"/>
      <c r="R92" s="43"/>
      <c r="S92" s="42"/>
      <c r="T92" s="71"/>
      <c r="U92" s="76"/>
      <c r="V92" s="79">
        <f>IF(U92&lt;&gt;"",3,0)</f>
        <v>0</v>
      </c>
      <c r="W92" s="32">
        <f t="shared" si="17"/>
        <v>0</v>
      </c>
      <c r="X92" s="32">
        <f t="shared" si="18"/>
        <v>0</v>
      </c>
      <c r="Y92" s="35">
        <f>SUM(W92:X92)+V92</f>
        <v>0</v>
      </c>
    </row>
    <row r="93" spans="2:25" ht="22.5" customHeight="1">
      <c r="B93" s="111"/>
      <c r="C93" s="25"/>
      <c r="D93" s="26"/>
      <c r="E93" s="24"/>
      <c r="F93" s="17"/>
      <c r="G93" s="42"/>
      <c r="H93" s="43"/>
      <c r="I93" s="42"/>
      <c r="J93" s="43"/>
      <c r="K93" s="42"/>
      <c r="L93" s="43"/>
      <c r="M93" s="42"/>
      <c r="N93" s="43"/>
      <c r="O93" s="42"/>
      <c r="P93" s="43"/>
      <c r="Q93" s="42"/>
      <c r="R93" s="43"/>
      <c r="S93" s="42"/>
      <c r="T93" s="71"/>
      <c r="U93" s="76"/>
      <c r="V93" s="79">
        <f>IF(U93&lt;&gt;"",3,0)</f>
        <v>0</v>
      </c>
      <c r="W93" s="32">
        <f t="shared" si="17"/>
        <v>0</v>
      </c>
      <c r="X93" s="32">
        <f t="shared" si="18"/>
        <v>0</v>
      </c>
      <c r="Y93" s="35">
        <f>SUM(W93:X93)+V93</f>
        <v>0</v>
      </c>
    </row>
    <row r="94" spans="2:25" ht="22.5" customHeight="1">
      <c r="B94" s="111"/>
      <c r="C94" s="25"/>
      <c r="D94" s="26"/>
      <c r="E94" s="24"/>
      <c r="F94" s="17"/>
      <c r="G94" s="42"/>
      <c r="H94" s="43"/>
      <c r="I94" s="42"/>
      <c r="J94" s="43"/>
      <c r="K94" s="42"/>
      <c r="L94" s="43"/>
      <c r="M94" s="42"/>
      <c r="N94" s="43"/>
      <c r="O94" s="42"/>
      <c r="P94" s="43"/>
      <c r="Q94" s="42"/>
      <c r="R94" s="43"/>
      <c r="S94" s="42"/>
      <c r="T94" s="71"/>
      <c r="U94" s="76"/>
      <c r="V94" s="79">
        <f>IF(U94&lt;&gt;"",3,0)</f>
        <v>0</v>
      </c>
      <c r="W94" s="32">
        <f t="shared" si="17"/>
        <v>0</v>
      </c>
      <c r="X94" s="32">
        <f t="shared" si="18"/>
        <v>0</v>
      </c>
      <c r="Y94" s="35">
        <f>SUM(W94:X94)+V94</f>
        <v>0</v>
      </c>
    </row>
    <row r="95" spans="2:25" ht="22.5" customHeight="1">
      <c r="B95" s="111"/>
      <c r="C95" s="25"/>
      <c r="D95" s="26"/>
      <c r="E95" s="24"/>
      <c r="F95" s="17"/>
      <c r="G95" s="42"/>
      <c r="H95" s="43"/>
      <c r="I95" s="42"/>
      <c r="J95" s="43"/>
      <c r="K95" s="42"/>
      <c r="L95" s="43"/>
      <c r="M95" s="42"/>
      <c r="N95" s="43"/>
      <c r="O95" s="42"/>
      <c r="P95" s="43"/>
      <c r="Q95" s="42"/>
      <c r="R95" s="43"/>
      <c r="S95" s="42"/>
      <c r="T95" s="71"/>
      <c r="U95" s="76"/>
      <c r="V95" s="79">
        <f aca="true" t="shared" si="19" ref="V95:V101">IF(U95&lt;&gt;"",3,0)</f>
        <v>0</v>
      </c>
      <c r="W95" s="32">
        <f t="shared" si="17"/>
        <v>0</v>
      </c>
      <c r="X95" s="32">
        <f t="shared" si="18"/>
        <v>0</v>
      </c>
      <c r="Y95" s="35">
        <f aca="true" t="shared" si="20" ref="Y95:Y101">SUM(W95:X95)+V95</f>
        <v>0</v>
      </c>
    </row>
    <row r="96" spans="2:25" ht="22.5" customHeight="1">
      <c r="B96" s="111"/>
      <c r="C96" s="25"/>
      <c r="D96" s="26"/>
      <c r="E96" s="24"/>
      <c r="F96" s="17"/>
      <c r="G96" s="48"/>
      <c r="H96" s="49"/>
      <c r="I96" s="48"/>
      <c r="J96" s="49"/>
      <c r="K96" s="48"/>
      <c r="L96" s="43"/>
      <c r="M96" s="48"/>
      <c r="N96" s="49"/>
      <c r="O96" s="48"/>
      <c r="P96" s="49"/>
      <c r="Q96" s="48"/>
      <c r="R96" s="43"/>
      <c r="S96" s="42"/>
      <c r="T96" s="73"/>
      <c r="U96" s="76"/>
      <c r="V96" s="79">
        <f t="shared" si="19"/>
        <v>0</v>
      </c>
      <c r="W96" s="32">
        <f t="shared" si="17"/>
        <v>0</v>
      </c>
      <c r="X96" s="32">
        <f t="shared" si="18"/>
        <v>0</v>
      </c>
      <c r="Y96" s="35">
        <f t="shared" si="20"/>
        <v>0</v>
      </c>
    </row>
    <row r="97" spans="2:25" ht="22.5" customHeight="1">
      <c r="B97" s="111"/>
      <c r="C97" s="25"/>
      <c r="D97" s="26"/>
      <c r="E97" s="24"/>
      <c r="F97" s="17"/>
      <c r="G97" s="42"/>
      <c r="H97" s="43"/>
      <c r="I97" s="42"/>
      <c r="J97" s="43"/>
      <c r="K97" s="42"/>
      <c r="L97" s="43"/>
      <c r="M97" s="42"/>
      <c r="N97" s="43"/>
      <c r="O97" s="42"/>
      <c r="P97" s="43"/>
      <c r="Q97" s="42"/>
      <c r="R97" s="43"/>
      <c r="S97" s="42"/>
      <c r="T97" s="71"/>
      <c r="U97" s="76"/>
      <c r="V97" s="79">
        <f t="shared" si="19"/>
        <v>0</v>
      </c>
      <c r="W97" s="32">
        <f t="shared" si="17"/>
        <v>0</v>
      </c>
      <c r="X97" s="32">
        <f t="shared" si="18"/>
        <v>0</v>
      </c>
      <c r="Y97" s="35">
        <f t="shared" si="20"/>
        <v>0</v>
      </c>
    </row>
    <row r="98" spans="2:25" ht="22.5" customHeight="1">
      <c r="B98" s="111"/>
      <c r="C98" s="25"/>
      <c r="D98" s="26"/>
      <c r="E98" s="24"/>
      <c r="F98" s="17"/>
      <c r="G98" s="42"/>
      <c r="H98" s="43"/>
      <c r="I98" s="42"/>
      <c r="J98" s="43"/>
      <c r="K98" s="42"/>
      <c r="L98" s="43"/>
      <c r="M98" s="42"/>
      <c r="N98" s="43"/>
      <c r="O98" s="42"/>
      <c r="P98" s="43"/>
      <c r="Q98" s="42"/>
      <c r="R98" s="43"/>
      <c r="S98" s="42"/>
      <c r="T98" s="71"/>
      <c r="U98" s="76"/>
      <c r="V98" s="79">
        <f t="shared" si="19"/>
        <v>0</v>
      </c>
      <c r="W98" s="32">
        <f t="shared" si="17"/>
        <v>0</v>
      </c>
      <c r="X98" s="32">
        <f t="shared" si="18"/>
        <v>0</v>
      </c>
      <c r="Y98" s="35">
        <f t="shared" si="20"/>
        <v>0</v>
      </c>
    </row>
    <row r="99" spans="2:25" ht="22.5" customHeight="1">
      <c r="B99" s="111"/>
      <c r="C99" s="25"/>
      <c r="D99" s="26"/>
      <c r="E99" s="24"/>
      <c r="F99" s="17"/>
      <c r="G99" s="42"/>
      <c r="H99" s="43"/>
      <c r="I99" s="42"/>
      <c r="J99" s="43"/>
      <c r="K99" s="42"/>
      <c r="L99" s="43"/>
      <c r="M99" s="42"/>
      <c r="N99" s="43"/>
      <c r="O99" s="42"/>
      <c r="P99" s="43"/>
      <c r="Q99" s="42"/>
      <c r="R99" s="43"/>
      <c r="S99" s="42"/>
      <c r="T99" s="71"/>
      <c r="U99" s="76"/>
      <c r="V99" s="79">
        <f t="shared" si="19"/>
        <v>0</v>
      </c>
      <c r="W99" s="32">
        <f t="shared" si="17"/>
        <v>0</v>
      </c>
      <c r="X99" s="32">
        <f t="shared" si="18"/>
        <v>0</v>
      </c>
      <c r="Y99" s="35">
        <f t="shared" si="20"/>
        <v>0</v>
      </c>
    </row>
    <row r="100" spans="2:25" ht="22.5" customHeight="1">
      <c r="B100" s="111"/>
      <c r="C100" s="25"/>
      <c r="D100" s="26"/>
      <c r="E100" s="24"/>
      <c r="F100" s="17"/>
      <c r="G100" s="44"/>
      <c r="H100" s="43"/>
      <c r="I100" s="44"/>
      <c r="J100" s="43"/>
      <c r="K100" s="44"/>
      <c r="L100" s="43"/>
      <c r="M100" s="44"/>
      <c r="N100" s="43"/>
      <c r="O100" s="44"/>
      <c r="P100" s="43"/>
      <c r="Q100" s="44"/>
      <c r="R100" s="43"/>
      <c r="S100" s="42"/>
      <c r="T100" s="72"/>
      <c r="U100" s="76"/>
      <c r="V100" s="79">
        <f t="shared" si="19"/>
        <v>0</v>
      </c>
      <c r="W100" s="32">
        <f t="shared" si="17"/>
        <v>0</v>
      </c>
      <c r="X100" s="32">
        <f t="shared" si="18"/>
        <v>0</v>
      </c>
      <c r="Y100" s="35">
        <f t="shared" si="20"/>
        <v>0</v>
      </c>
    </row>
    <row r="101" spans="2:25" ht="22.5" customHeight="1" thickBot="1">
      <c r="B101" s="112"/>
      <c r="C101" s="28"/>
      <c r="D101" s="29"/>
      <c r="E101" s="24"/>
      <c r="F101" s="17"/>
      <c r="G101" s="46"/>
      <c r="H101" s="47"/>
      <c r="I101" s="46"/>
      <c r="J101" s="47"/>
      <c r="K101" s="46"/>
      <c r="L101" s="47"/>
      <c r="M101" s="46"/>
      <c r="N101" s="47"/>
      <c r="O101" s="46"/>
      <c r="P101" s="47"/>
      <c r="Q101" s="46"/>
      <c r="R101" s="47"/>
      <c r="S101" s="46"/>
      <c r="T101" s="74"/>
      <c r="U101" s="77"/>
      <c r="V101" s="80">
        <f t="shared" si="19"/>
        <v>0</v>
      </c>
      <c r="W101" s="32">
        <f t="shared" si="17"/>
        <v>0</v>
      </c>
      <c r="X101" s="33">
        <f t="shared" si="18"/>
        <v>0</v>
      </c>
      <c r="Y101" s="36">
        <f t="shared" si="20"/>
        <v>0</v>
      </c>
    </row>
    <row r="102" spans="1:25" ht="18" customHeight="1" thickBot="1">
      <c r="A102" s="11"/>
      <c r="B102" s="50" t="str">
        <f>B68</f>
        <v>Div:  M=men, L=ladies, B=boys, G=girls</v>
      </c>
      <c r="C102" s="60"/>
      <c r="D102" s="60"/>
      <c r="E102" s="53"/>
      <c r="F102" s="53">
        <f>SUM(F78:F101)+F70</f>
        <v>0</v>
      </c>
      <c r="G102" s="55"/>
      <c r="H102" s="55"/>
      <c r="I102" s="55"/>
      <c r="J102" s="55"/>
      <c r="K102" s="60"/>
      <c r="L102" s="55"/>
      <c r="M102" s="61"/>
      <c r="N102" s="148" t="str">
        <f>N68</f>
        <v>Ver:5.19.2014</v>
      </c>
      <c r="O102" s="55"/>
      <c r="P102" s="55"/>
      <c r="Q102" s="55"/>
      <c r="R102" s="253" t="s">
        <v>29</v>
      </c>
      <c r="S102" s="254"/>
      <c r="T102" s="254"/>
      <c r="U102" s="255"/>
      <c r="V102" s="62">
        <f>SUM(V78:V101)+V68</f>
        <v>0</v>
      </c>
      <c r="W102" s="57">
        <f>SUM(W78:W101)+W68</f>
        <v>0</v>
      </c>
      <c r="X102" s="63">
        <f>SUM(X78:X101)+X68</f>
        <v>0</v>
      </c>
      <c r="Y102" s="64">
        <f>SUM(Y78:Y101)+Y68</f>
        <v>0</v>
      </c>
    </row>
    <row r="103" spans="1:25" ht="18" customHeight="1">
      <c r="A103" s="11"/>
      <c r="B103" s="50" t="s">
        <v>14</v>
      </c>
      <c r="C103" s="51"/>
      <c r="D103" s="52"/>
      <c r="E103" s="53"/>
      <c r="F103" s="53"/>
      <c r="G103" s="51"/>
      <c r="H103" s="51"/>
      <c r="I103" s="51"/>
      <c r="J103" s="51"/>
      <c r="K103" s="51"/>
      <c r="L103" s="54"/>
      <c r="M103" s="51"/>
      <c r="N103" s="51"/>
      <c r="O103" s="51"/>
      <c r="P103" s="51"/>
      <c r="Q103" s="51"/>
      <c r="R103" s="54"/>
      <c r="S103" s="51"/>
      <c r="T103" s="51"/>
      <c r="U103" s="51"/>
      <c r="V103" s="144"/>
      <c r="W103" s="144"/>
      <c r="X103" s="144"/>
      <c r="Y103" s="144"/>
    </row>
    <row r="104" spans="1:25" ht="18" customHeight="1">
      <c r="A104" s="11"/>
      <c r="B104" s="65" t="str">
        <f>B70</f>
        <v>Open: P=Pri, B=fresh/below boys, G=fresh/below girls, M=soph/above men, L=sopn/above ladies, CM=classic/above men, CL=classic/above ladies</v>
      </c>
      <c r="C104" s="66"/>
      <c r="D104" s="66"/>
      <c r="E104" s="67"/>
      <c r="F104" s="67"/>
      <c r="G104" s="59"/>
      <c r="H104" s="59"/>
      <c r="I104" s="59"/>
      <c r="J104" s="59"/>
      <c r="K104" s="66"/>
      <c r="L104" s="59"/>
      <c r="M104" s="68"/>
      <c r="N104" s="59"/>
      <c r="O104" s="59"/>
      <c r="P104" s="59"/>
      <c r="Q104" s="59"/>
      <c r="R104" s="59"/>
      <c r="S104" s="59"/>
      <c r="T104" s="59"/>
      <c r="U104" s="59"/>
      <c r="V104" s="59"/>
      <c r="W104" s="69"/>
      <c r="X104" s="59"/>
      <c r="Y104" s="55"/>
    </row>
    <row r="105" spans="2:25" ht="12.75">
      <c r="B105" s="8"/>
      <c r="C105" s="9"/>
      <c r="D105" s="9"/>
      <c r="E105" s="19"/>
      <c r="F105" s="19"/>
      <c r="K105" s="9"/>
      <c r="M105" s="31"/>
      <c r="W105" s="10"/>
      <c r="Y105" s="6"/>
    </row>
    <row r="106" spans="2:25" ht="12.75">
      <c r="B106" s="8"/>
      <c r="C106" s="9"/>
      <c r="D106" s="9"/>
      <c r="E106" s="19"/>
      <c r="F106" s="19"/>
      <c r="K106" s="9"/>
      <c r="M106" s="31"/>
      <c r="W106" s="10"/>
      <c r="Y106" s="6"/>
    </row>
    <row r="107" spans="2:25" ht="12.75">
      <c r="B107" s="8"/>
      <c r="C107" s="9"/>
      <c r="D107" s="9"/>
      <c r="E107" s="19"/>
      <c r="F107" s="19"/>
      <c r="K107" s="9"/>
      <c r="M107" s="31"/>
      <c r="W107" s="10"/>
      <c r="Y107" s="6"/>
    </row>
    <row r="108" spans="2:25" ht="12.75">
      <c r="B108" s="8"/>
      <c r="C108" s="9"/>
      <c r="D108" s="9"/>
      <c r="E108" s="19"/>
      <c r="F108" s="19"/>
      <c r="K108" s="9"/>
      <c r="M108" s="31"/>
      <c r="W108" s="10"/>
      <c r="Y108" s="6"/>
    </row>
    <row r="109" spans="2:25" ht="12.75">
      <c r="B109" s="8"/>
      <c r="C109" s="9"/>
      <c r="D109" s="9"/>
      <c r="E109" s="19"/>
      <c r="F109" s="19"/>
      <c r="K109" s="9"/>
      <c r="M109" s="31"/>
      <c r="W109" s="10"/>
      <c r="Y109" s="6"/>
    </row>
    <row r="110" spans="2:25" ht="12.75">
      <c r="B110" s="8"/>
      <c r="C110" s="9"/>
      <c r="D110" s="9"/>
      <c r="E110" s="19"/>
      <c r="F110" s="19"/>
      <c r="K110" s="9"/>
      <c r="M110" s="31"/>
      <c r="W110" s="10"/>
      <c r="Y110" s="6"/>
    </row>
    <row r="111" spans="2:25" ht="12.75">
      <c r="B111" s="8"/>
      <c r="C111" s="9"/>
      <c r="D111" s="9"/>
      <c r="E111" s="19"/>
      <c r="F111" s="19"/>
      <c r="K111" s="9"/>
      <c r="M111" s="31"/>
      <c r="W111" s="10"/>
      <c r="Y111" s="6"/>
    </row>
    <row r="112" spans="2:25" ht="12.75">
      <c r="B112" s="8"/>
      <c r="C112" s="9"/>
      <c r="D112" s="9"/>
      <c r="E112" s="19"/>
      <c r="F112" s="19"/>
      <c r="K112" s="9"/>
      <c r="M112" s="31"/>
      <c r="W112" s="10"/>
      <c r="Y112" s="6"/>
    </row>
    <row r="113" spans="2:25" ht="12.75">
      <c r="B113" s="8"/>
      <c r="C113" s="9"/>
      <c r="D113" s="9"/>
      <c r="E113" s="19"/>
      <c r="F113" s="19"/>
      <c r="K113" s="9"/>
      <c r="M113" s="31"/>
      <c r="W113" s="10"/>
      <c r="Y113" s="6"/>
    </row>
    <row r="114" spans="2:25" ht="12.75">
      <c r="B114" s="8"/>
      <c r="C114" s="9"/>
      <c r="D114" s="9"/>
      <c r="E114" s="19"/>
      <c r="F114" s="19"/>
      <c r="K114" s="9"/>
      <c r="M114" s="31"/>
      <c r="W114" s="10"/>
      <c r="Y114" s="6"/>
    </row>
    <row r="115" spans="2:25" ht="12.75">
      <c r="B115" s="8"/>
      <c r="C115" s="9"/>
      <c r="D115" s="9"/>
      <c r="E115" s="19"/>
      <c r="F115" s="19"/>
      <c r="K115" s="9"/>
      <c r="M115" s="31"/>
      <c r="W115" s="10"/>
      <c r="Y115" s="6"/>
    </row>
    <row r="116" spans="2:25" ht="12.75">
      <c r="B116" s="8"/>
      <c r="C116" s="9"/>
      <c r="D116" s="9"/>
      <c r="E116" s="19"/>
      <c r="F116" s="19"/>
      <c r="K116" s="9"/>
      <c r="M116" s="31"/>
      <c r="W116" s="10"/>
      <c r="Y116" s="6"/>
    </row>
    <row r="117" spans="2:25" ht="12.75">
      <c r="B117" s="8"/>
      <c r="C117" s="9"/>
      <c r="D117" s="9"/>
      <c r="E117" s="19"/>
      <c r="F117" s="19"/>
      <c r="K117" s="9"/>
      <c r="M117" s="31"/>
      <c r="W117" s="10"/>
      <c r="Y117" s="6"/>
    </row>
    <row r="118" spans="2:25" ht="12.75">
      <c r="B118" s="8"/>
      <c r="C118" s="9"/>
      <c r="D118" s="9"/>
      <c r="E118" s="19"/>
      <c r="F118" s="19"/>
      <c r="K118" s="9"/>
      <c r="M118" s="31"/>
      <c r="W118" s="10"/>
      <c r="Y118" s="6"/>
    </row>
    <row r="119" spans="2:25" ht="12.75">
      <c r="B119" s="8"/>
      <c r="C119" s="9"/>
      <c r="D119" s="9"/>
      <c r="E119" s="19"/>
      <c r="F119" s="19"/>
      <c r="K119" s="9"/>
      <c r="M119" s="31"/>
      <c r="W119" s="10"/>
      <c r="Y119" s="6"/>
    </row>
    <row r="120" spans="2:25" ht="12.75">
      <c r="B120" s="8"/>
      <c r="C120" s="9"/>
      <c r="D120" s="9"/>
      <c r="E120" s="19"/>
      <c r="F120" s="19"/>
      <c r="K120" s="9"/>
      <c r="M120" s="31"/>
      <c r="W120" s="10"/>
      <c r="Y120" s="6"/>
    </row>
    <row r="121" spans="2:25" ht="12.75">
      <c r="B121" s="8"/>
      <c r="C121" s="9"/>
      <c r="D121" s="9"/>
      <c r="E121" s="19"/>
      <c r="F121" s="19"/>
      <c r="K121" s="9"/>
      <c r="M121" s="31"/>
      <c r="W121" s="10"/>
      <c r="Y121" s="6"/>
    </row>
    <row r="122" spans="2:25" ht="12.75">
      <c r="B122" s="8"/>
      <c r="C122" s="9"/>
      <c r="D122" s="9"/>
      <c r="E122" s="19"/>
      <c r="F122" s="19"/>
      <c r="K122" s="9"/>
      <c r="M122" s="31"/>
      <c r="W122" s="10"/>
      <c r="Y122" s="6"/>
    </row>
    <row r="123" spans="2:25" ht="12.75">
      <c r="B123" s="8"/>
      <c r="C123" s="9"/>
      <c r="D123" s="9"/>
      <c r="E123" s="19"/>
      <c r="F123" s="19"/>
      <c r="K123" s="9"/>
      <c r="M123" s="31"/>
      <c r="W123" s="10"/>
      <c r="Y123" s="6"/>
    </row>
    <row r="124" spans="2:25" ht="12.75">
      <c r="B124" s="8"/>
      <c r="C124" s="9"/>
      <c r="D124" s="9"/>
      <c r="E124" s="19"/>
      <c r="F124" s="19"/>
      <c r="K124" s="9"/>
      <c r="M124" s="31"/>
      <c r="W124" s="10"/>
      <c r="Y124" s="6"/>
    </row>
    <row r="125" spans="2:25" ht="12.75">
      <c r="B125" s="8"/>
      <c r="C125" s="9"/>
      <c r="D125" s="9"/>
      <c r="E125" s="19"/>
      <c r="F125" s="19"/>
      <c r="K125" s="9"/>
      <c r="M125" s="31"/>
      <c r="W125" s="10"/>
      <c r="Y125" s="6"/>
    </row>
    <row r="126" spans="2:25" ht="12.75">
      <c r="B126" s="8"/>
      <c r="C126" s="9"/>
      <c r="D126" s="9"/>
      <c r="E126" s="19"/>
      <c r="F126" s="19"/>
      <c r="K126" s="9"/>
      <c r="M126" s="31"/>
      <c r="W126" s="10"/>
      <c r="Y126" s="6"/>
    </row>
    <row r="127" spans="2:25" ht="12.75">
      <c r="B127" s="8"/>
      <c r="C127" s="9"/>
      <c r="D127" s="9"/>
      <c r="E127" s="19"/>
      <c r="F127" s="19"/>
      <c r="K127" s="9"/>
      <c r="M127" s="31"/>
      <c r="W127" s="10"/>
      <c r="Y127" s="6"/>
    </row>
    <row r="128" spans="2:25" ht="12.75">
      <c r="B128" s="8"/>
      <c r="C128" s="9"/>
      <c r="D128" s="9"/>
      <c r="E128" s="19"/>
      <c r="F128" s="19"/>
      <c r="K128" s="9"/>
      <c r="M128" s="31"/>
      <c r="W128" s="10"/>
      <c r="Y128" s="6"/>
    </row>
    <row r="129" spans="2:25" ht="12.75">
      <c r="B129" s="8"/>
      <c r="C129" s="9"/>
      <c r="D129" s="9"/>
      <c r="E129" s="19"/>
      <c r="F129" s="19"/>
      <c r="K129" s="9"/>
      <c r="M129" s="31"/>
      <c r="W129" s="10"/>
      <c r="Y129" s="6"/>
    </row>
    <row r="130" spans="2:25" ht="12.75">
      <c r="B130" s="8"/>
      <c r="C130" s="9"/>
      <c r="D130" s="9"/>
      <c r="E130" s="19"/>
      <c r="F130" s="19"/>
      <c r="K130" s="9"/>
      <c r="M130" s="31"/>
      <c r="W130" s="10"/>
      <c r="Y130" s="6"/>
    </row>
    <row r="131" spans="2:25" ht="12.75">
      <c r="B131" s="8"/>
      <c r="C131" s="9"/>
      <c r="D131" s="9"/>
      <c r="E131" s="19"/>
      <c r="F131" s="19"/>
      <c r="K131" s="9"/>
      <c r="M131" s="31"/>
      <c r="W131" s="10"/>
      <c r="Y131" s="6"/>
    </row>
    <row r="132" spans="2:25" ht="12.75">
      <c r="B132" s="8"/>
      <c r="C132" s="9"/>
      <c r="D132" s="9"/>
      <c r="E132" s="19"/>
      <c r="F132" s="19"/>
      <c r="K132" s="9"/>
      <c r="M132" s="31"/>
      <c r="W132" s="10"/>
      <c r="Y132" s="6"/>
    </row>
    <row r="133" spans="2:25" ht="12.75">
      <c r="B133" s="8"/>
      <c r="C133" s="9"/>
      <c r="D133" s="9"/>
      <c r="E133" s="19"/>
      <c r="F133" s="19"/>
      <c r="K133" s="9"/>
      <c r="M133" s="31"/>
      <c r="W133" s="10"/>
      <c r="Y133" s="6"/>
    </row>
    <row r="134" spans="2:25" ht="12.75">
      <c r="B134" s="8"/>
      <c r="C134" s="9"/>
      <c r="D134" s="9"/>
      <c r="E134" s="19"/>
      <c r="F134" s="19"/>
      <c r="K134" s="9"/>
      <c r="M134" s="31"/>
      <c r="W134" s="10"/>
      <c r="Y134" s="6"/>
    </row>
    <row r="135" spans="2:25" ht="12.75">
      <c r="B135" s="8"/>
      <c r="C135" s="9"/>
      <c r="D135" s="9"/>
      <c r="E135" s="19"/>
      <c r="F135" s="19"/>
      <c r="K135" s="9"/>
      <c r="M135" s="31"/>
      <c r="W135" s="10"/>
      <c r="Y135" s="6"/>
    </row>
    <row r="136" spans="2:25" ht="12.75">
      <c r="B136" s="8"/>
      <c r="C136" s="9"/>
      <c r="D136" s="9"/>
      <c r="E136" s="19"/>
      <c r="F136" s="19"/>
      <c r="K136" s="9"/>
      <c r="M136" s="31"/>
      <c r="W136" s="10"/>
      <c r="Y136" s="6"/>
    </row>
    <row r="137" spans="2:25" ht="12.75">
      <c r="B137" s="8"/>
      <c r="C137" s="9"/>
      <c r="D137" s="9"/>
      <c r="E137" s="19"/>
      <c r="F137" s="19"/>
      <c r="K137" s="9"/>
      <c r="M137" s="31"/>
      <c r="W137" s="10"/>
      <c r="Y137" s="6"/>
    </row>
    <row r="138" spans="2:25" ht="12.75">
      <c r="B138" s="8"/>
      <c r="C138" s="9"/>
      <c r="D138" s="9"/>
      <c r="E138" s="19"/>
      <c r="F138" s="19"/>
      <c r="K138" s="9"/>
      <c r="M138" s="31"/>
      <c r="W138" s="10"/>
      <c r="Y138" s="6"/>
    </row>
    <row r="139" spans="9:22" ht="15.75">
      <c r="I139" s="14"/>
      <c r="L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9:22" ht="15.75">
      <c r="I140" s="14"/>
      <c r="L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9:22" ht="15.75">
      <c r="I141" s="14"/>
      <c r="L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9:22" ht="15.75">
      <c r="I142" s="14"/>
      <c r="L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9:22" ht="15.75">
      <c r="I143" s="14"/>
      <c r="L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9:22" ht="15.75">
      <c r="I144" s="14"/>
      <c r="L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9:22" ht="15.75">
      <c r="I145" s="14"/>
      <c r="L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9:22" ht="15.75">
      <c r="I146" s="14"/>
      <c r="L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9:22" ht="15.75">
      <c r="I147" s="14"/>
      <c r="L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9:22" ht="15.75">
      <c r="I148" s="14"/>
      <c r="L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9:22" ht="15.75">
      <c r="I149" s="14"/>
      <c r="L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9:22" ht="15.75">
      <c r="I150" s="14"/>
      <c r="L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9:22" ht="15.75">
      <c r="I151" s="14"/>
      <c r="L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9:22" ht="15.75">
      <c r="I152" s="14"/>
      <c r="L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9:22" ht="15.75">
      <c r="I153" s="14"/>
      <c r="L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9:22" ht="15.75">
      <c r="I154" s="14"/>
      <c r="L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9:22" ht="15.75">
      <c r="I155" s="14"/>
      <c r="L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9:22" ht="15.75">
      <c r="I156" s="14"/>
      <c r="L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9:22" ht="15.75">
      <c r="I157" s="14"/>
      <c r="L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9:22" ht="15.75">
      <c r="I158" s="14"/>
      <c r="L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9:22" ht="15.75">
      <c r="I159" s="14"/>
      <c r="L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9:22" ht="15.75">
      <c r="I160" s="14"/>
      <c r="L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9:22" ht="15.75">
      <c r="I161" s="14"/>
      <c r="L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9:22" ht="15.75">
      <c r="I162" s="14"/>
      <c r="L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9:22" ht="15.75">
      <c r="I163" s="14"/>
      <c r="L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9:22" ht="15.75">
      <c r="I164" s="14"/>
      <c r="L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9:22" ht="15.75">
      <c r="I165" s="14"/>
      <c r="L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9:22" ht="15.75">
      <c r="I166" s="14"/>
      <c r="L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9:22" ht="15.75">
      <c r="I167" s="14"/>
      <c r="L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9:22" ht="15.75">
      <c r="I168" s="14"/>
      <c r="L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9:22" ht="15.75">
      <c r="I169" s="14"/>
      <c r="L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9:22" ht="15.75">
      <c r="I170" s="14"/>
      <c r="L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9:22" ht="15.75">
      <c r="I171" s="14"/>
      <c r="L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9:22" ht="15.75">
      <c r="I172" s="14"/>
      <c r="L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9:22" ht="15.75">
      <c r="I173" s="14"/>
      <c r="L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9:22" ht="15.75">
      <c r="I174" s="14"/>
      <c r="L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9:22" ht="15.75">
      <c r="I175" s="14"/>
      <c r="L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9:22" ht="15.75">
      <c r="I176" s="14"/>
      <c r="L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9:22" ht="15.75">
      <c r="I177" s="14"/>
      <c r="L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9:22" ht="15.75">
      <c r="I178" s="14"/>
      <c r="L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9:22" ht="15.75">
      <c r="I179" s="14"/>
      <c r="L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9:22" ht="15.75">
      <c r="I180" s="14"/>
      <c r="L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9:22" ht="15.75">
      <c r="I181" s="14"/>
      <c r="L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9:22" ht="15.75">
      <c r="I182" s="14"/>
      <c r="L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9:22" ht="15.75">
      <c r="I183" s="14"/>
      <c r="L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9:22" ht="15.75">
      <c r="I184" s="14"/>
      <c r="L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9:22" ht="15.75">
      <c r="I185" s="14"/>
      <c r="L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9:22" ht="15.75">
      <c r="I186" s="14"/>
      <c r="L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9:22" ht="15.75">
      <c r="I187" s="14"/>
      <c r="L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9:22" ht="15.75">
      <c r="I188" s="14"/>
      <c r="L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9:22" ht="15.75">
      <c r="I189" s="14"/>
      <c r="L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9:22" ht="15.75">
      <c r="I190" s="14"/>
      <c r="L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9:22" ht="15.75">
      <c r="I191" s="14"/>
      <c r="L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9:22" ht="15.75">
      <c r="I192" s="14"/>
      <c r="L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9:22" ht="15.75">
      <c r="I193" s="14"/>
      <c r="L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9:22" ht="15.75">
      <c r="I194" s="14"/>
      <c r="L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9:22" ht="15.75">
      <c r="I195" s="14"/>
      <c r="L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9:22" ht="15.75">
      <c r="I196" s="14"/>
      <c r="L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9:22" ht="15.75">
      <c r="I197" s="14"/>
      <c r="L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9:22" ht="15.75">
      <c r="I198" s="14"/>
      <c r="L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9:22" ht="15.75">
      <c r="I199" s="14"/>
      <c r="L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9:22" ht="15.75">
      <c r="I200" s="14"/>
      <c r="L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9:22" ht="15.75">
      <c r="I201" s="14"/>
      <c r="L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9:22" ht="15.75">
      <c r="I202" s="14"/>
      <c r="L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9:22" ht="15.75">
      <c r="I203" s="14"/>
      <c r="L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9:22" ht="15.75">
      <c r="I204" s="14"/>
      <c r="L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9:22" ht="15.75">
      <c r="I205" s="14"/>
      <c r="L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9:22" ht="15.75">
      <c r="I206" s="14"/>
      <c r="L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9:22" ht="15.75">
      <c r="I207" s="14"/>
      <c r="L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9:22" ht="15.75">
      <c r="I208" s="14"/>
      <c r="L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9:22" ht="15.75">
      <c r="I209" s="14"/>
      <c r="L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9:22" ht="15.75">
      <c r="I210" s="14"/>
      <c r="L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9:22" ht="15.75">
      <c r="I211" s="14"/>
      <c r="L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9:22" ht="15.75">
      <c r="I212" s="14"/>
      <c r="L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9:22" ht="15.75">
      <c r="I213" s="14"/>
      <c r="L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9:22" ht="15.75">
      <c r="I214" s="14"/>
      <c r="L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9:22" ht="15.75">
      <c r="I215" s="14"/>
      <c r="L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9:22" ht="15.75">
      <c r="I216" s="14"/>
      <c r="L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9:22" ht="15.75">
      <c r="I217" s="14"/>
      <c r="L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9:22" ht="15.75">
      <c r="I218" s="14"/>
      <c r="L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9:22" ht="15.75">
      <c r="I219" s="14"/>
      <c r="L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9:22" ht="15.75">
      <c r="I220" s="14"/>
      <c r="L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9:22" ht="15.75">
      <c r="I221" s="14"/>
      <c r="L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9:22" ht="15.75">
      <c r="I222" s="14"/>
      <c r="L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9:22" ht="15.75">
      <c r="I223" s="14"/>
      <c r="L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9:22" ht="15.75">
      <c r="I224" s="14"/>
      <c r="L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9:22" ht="15.75">
      <c r="I225" s="14"/>
      <c r="L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9:22" ht="15.75">
      <c r="I226" s="14"/>
      <c r="L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9:22" ht="15.75">
      <c r="I227" s="14"/>
      <c r="L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9:22" ht="15.75">
      <c r="I228" s="14"/>
      <c r="L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9:22" ht="15.75">
      <c r="I229" s="14"/>
      <c r="L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9:22" ht="15.75">
      <c r="I230" s="14"/>
      <c r="L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9:22" ht="15.75">
      <c r="I231" s="14"/>
      <c r="L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9:22" ht="15.75">
      <c r="I232" s="14"/>
      <c r="L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9:22" ht="15.75">
      <c r="I233" s="14"/>
      <c r="L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9:22" ht="15.75">
      <c r="I234" s="14"/>
      <c r="L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9:22" ht="15.75">
      <c r="I235" s="14"/>
      <c r="L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9:22" ht="15.75">
      <c r="I236" s="14"/>
      <c r="L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9:22" ht="15.75">
      <c r="I237" s="14"/>
      <c r="L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9:22" ht="15.75">
      <c r="I238" s="14"/>
      <c r="L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9:22" ht="15.75">
      <c r="I239" s="14"/>
      <c r="L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9:22" ht="15.75">
      <c r="I240" s="14"/>
      <c r="L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9:22" ht="15.75">
      <c r="I241" s="14"/>
      <c r="L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9:22" ht="15.75">
      <c r="I242" s="14"/>
      <c r="L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9:22" ht="15.75">
      <c r="I243" s="14"/>
      <c r="L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9:22" ht="15.75">
      <c r="I244" s="14"/>
      <c r="L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9:22" ht="15.75">
      <c r="I245" s="14"/>
      <c r="L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9:22" ht="15.75">
      <c r="I246" s="14"/>
      <c r="L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9:22" ht="15.75">
      <c r="I247" s="14"/>
      <c r="L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9:22" ht="15.75">
      <c r="I248" s="14"/>
      <c r="L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9:22" ht="15.75">
      <c r="I249" s="14"/>
      <c r="L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9:22" ht="15.75">
      <c r="I250" s="14"/>
      <c r="L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9:22" ht="15.75">
      <c r="I251" s="14"/>
      <c r="L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9:22" ht="15.75">
      <c r="I252" s="14"/>
      <c r="L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9:22" ht="15.75">
      <c r="I253" s="14"/>
      <c r="L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9:22" ht="15.75">
      <c r="I254" s="14"/>
      <c r="L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9:22" ht="15.75">
      <c r="I255" s="14"/>
      <c r="L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9:22" ht="15.75">
      <c r="I256" s="14"/>
      <c r="L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9:22" ht="15.75">
      <c r="I257" s="14"/>
      <c r="L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9:22" ht="15.75">
      <c r="I258" s="14"/>
      <c r="L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9:22" ht="15.75">
      <c r="I259" s="14"/>
      <c r="L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9:22" ht="15.75">
      <c r="I260" s="14"/>
      <c r="L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9:22" ht="15.75">
      <c r="I261" s="14"/>
      <c r="L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9:22" ht="15.75">
      <c r="I262" s="14"/>
      <c r="L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9:22" ht="15.75">
      <c r="I263" s="14"/>
      <c r="L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9:22" ht="15.75">
      <c r="I264" s="14"/>
      <c r="L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9:22" ht="15.75">
      <c r="I265" s="14"/>
      <c r="L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9:22" ht="15.75">
      <c r="I266" s="14"/>
      <c r="L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9:22" ht="15.75">
      <c r="I267" s="14"/>
      <c r="L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9:22" ht="15.75">
      <c r="I268" s="14"/>
      <c r="L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9:22" ht="15.75">
      <c r="I269" s="14"/>
      <c r="L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9:22" ht="15.75">
      <c r="I270" s="14"/>
      <c r="L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9:22" ht="15.75">
      <c r="I271" s="14"/>
      <c r="L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9:22" ht="15.75">
      <c r="I272" s="14"/>
      <c r="L272" s="14"/>
      <c r="N272" s="14"/>
      <c r="O272" s="14"/>
      <c r="P272" s="14"/>
      <c r="Q272" s="14"/>
      <c r="R272" s="14"/>
      <c r="S272" s="14"/>
      <c r="T272" s="14"/>
      <c r="U272" s="14"/>
      <c r="V272" s="14"/>
    </row>
  </sheetData>
  <sheetProtection password="93EB" sheet="1"/>
  <mergeCells count="63">
    <mergeCell ref="Y71:Y76"/>
    <mergeCell ref="R102:U102"/>
    <mergeCell ref="B76: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R68:U68"/>
    <mergeCell ref="V36:V42"/>
    <mergeCell ref="W36:W42"/>
    <mergeCell ref="X36:X42"/>
    <mergeCell ref="Y36:Y42"/>
    <mergeCell ref="T36:T42"/>
    <mergeCell ref="U36:U42"/>
    <mergeCell ref="B7:D7"/>
    <mergeCell ref="B42:D42"/>
    <mergeCell ref="P36:P42"/>
    <mergeCell ref="Q36:Q42"/>
    <mergeCell ref="R36:R42"/>
    <mergeCell ref="S36:S42"/>
    <mergeCell ref="R1:R7"/>
    <mergeCell ref="S1:S7"/>
    <mergeCell ref="G1:G7"/>
    <mergeCell ref="H1:H7"/>
    <mergeCell ref="X1:X7"/>
    <mergeCell ref="Y1:Y7"/>
    <mergeCell ref="G36:G42"/>
    <mergeCell ref="H36:H42"/>
    <mergeCell ref="I36:I42"/>
    <mergeCell ref="J36:J42"/>
    <mergeCell ref="K36:K42"/>
    <mergeCell ref="L36:L42"/>
    <mergeCell ref="M36:M42"/>
    <mergeCell ref="N36:N42"/>
    <mergeCell ref="V1:V7"/>
    <mergeCell ref="W1:W7"/>
    <mergeCell ref="L1:L7"/>
    <mergeCell ref="M1:M7"/>
    <mergeCell ref="N1:N7"/>
    <mergeCell ref="O1:O7"/>
    <mergeCell ref="P1:P7"/>
    <mergeCell ref="Q1:Q7"/>
    <mergeCell ref="I1:I7"/>
    <mergeCell ref="J1:J7"/>
    <mergeCell ref="K1:K7"/>
    <mergeCell ref="O36:O42"/>
    <mergeCell ref="T1:T7"/>
    <mergeCell ref="U1:U7"/>
    <mergeCell ref="R33:U33"/>
  </mergeCells>
  <dataValidations count="4">
    <dataValidation type="list" allowBlank="1" showDropDown="1" showErrorMessage="1" error="VAlid values are (P)rimary, (B)oys fresh/below, (G)irls fresh/below, (M)en soph/above, (L)adies soph/above, (CM) classic men/above, or (CL) classic ladies/above." sqref="U78:U101 U9:U32 U44:U67">
      <formula1>$AG$9:$AG$15</formula1>
    </dataValidation>
    <dataValidation type="list" allowBlank="1" showDropDown="1" showErrorMessage="1" error="Valid values are (B)oy, (G)irl, (*) asterisk for relays only, ($) for challenge up $5, or (#) for div winner challenge up $2." sqref="G78:K101 G9:K32 G44:K67">
      <formula1>$AD$9:$AD$13</formula1>
    </dataValidation>
    <dataValidation type="list" allowBlank="1" showDropDown="1" showErrorMessage="1" error="Valid values are (M)en, (L)adies, (*) asterisk for relays only, ($) for challenge up $5, or (#) for div winner challenge up $2." sqref="O78:S101 L78:M101 O9:S32 L9:M32 L44:M67 O44:S67">
      <formula1>$AE$9:$AE$13</formula1>
    </dataValidation>
    <dataValidation type="list" allowBlank="1" showDropDown="1" showErrorMessage="1" error="Valid values are (M)en, (L)adies, (*) asterisk for relays only, ($) for $5 challenge up, and (#) for div winner $2 challenge up." sqref="N78:N101 N9:N32 N44:N67">
      <formula1>$AE$9:$AE$13</formula1>
    </dataValidation>
  </dataValidations>
  <printOptions/>
  <pageMargins left="0.25" right="0.25" top="0.5" bottom="0.44" header="0.3" footer="0.3"/>
  <pageSetup fitToHeight="2" horizontalDpi="600" verticalDpi="600" orientation="landscape" scale="70" r:id="rId1"/>
  <rowBreaks count="1" manualBreakCount="1">
    <brk id="3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265"/>
  <sheetViews>
    <sheetView showZeros="0" tabSelected="1" zoomScalePageLayoutView="0" workbookViewId="0" topLeftCell="B1">
      <pane ySplit="8" topLeftCell="A9" activePane="bottomLeft" state="frozen"/>
      <selection pane="topLeft" activeCell="B1" sqref="B1"/>
      <selection pane="bottomLeft" activeCell="R13" sqref="R13"/>
    </sheetView>
  </sheetViews>
  <sheetFormatPr defaultColWidth="9.140625" defaultRowHeight="12.75"/>
  <cols>
    <col min="1" max="1" width="3.57421875" style="205" hidden="1" customWidth="1"/>
    <col min="2" max="2" width="24.7109375" style="206" customWidth="1"/>
    <col min="3" max="3" width="15.7109375" style="207" customWidth="1"/>
    <col min="4" max="4" width="11.8515625" style="207" hidden="1" customWidth="1"/>
    <col min="5" max="6" width="4.00390625" style="208" hidden="1" customWidth="1"/>
    <col min="7" max="7" width="5.7109375" style="209" hidden="1" customWidth="1"/>
    <col min="8" max="9" width="5.7109375" style="212" customWidth="1"/>
    <col min="10" max="10" width="5.7109375" style="160" customWidth="1"/>
    <col min="11" max="12" width="5.7109375" style="209" customWidth="1"/>
    <col min="13" max="13" width="5.7109375" style="160" customWidth="1"/>
    <col min="14" max="14" width="5.7109375" style="210" customWidth="1"/>
    <col min="15" max="18" width="5.7109375" style="160" customWidth="1"/>
    <col min="19" max="19" width="5.7109375" style="212" customWidth="1"/>
    <col min="20" max="29" width="5.7109375" style="160" customWidth="1"/>
    <col min="30" max="30" width="5.7109375" style="211" customWidth="1"/>
    <col min="31" max="31" width="5.7109375" style="160" hidden="1" customWidth="1"/>
    <col min="32" max="16384" width="9.140625" style="160" customWidth="1"/>
  </cols>
  <sheetData>
    <row r="1" spans="1:30" s="3" customFormat="1" ht="2.25" customHeight="1">
      <c r="A1" s="93"/>
      <c r="B1" s="104"/>
      <c r="C1" s="103"/>
      <c r="D1" s="103"/>
      <c r="E1" s="91"/>
      <c r="F1" s="91"/>
      <c r="G1" s="225"/>
      <c r="H1" s="265" t="s">
        <v>51</v>
      </c>
      <c r="I1" s="228" t="s">
        <v>50</v>
      </c>
      <c r="J1" s="262" t="s">
        <v>30</v>
      </c>
      <c r="K1" s="228" t="s">
        <v>31</v>
      </c>
      <c r="L1" s="262" t="s">
        <v>32</v>
      </c>
      <c r="M1" s="228" t="s">
        <v>33</v>
      </c>
      <c r="N1" s="262" t="s">
        <v>34</v>
      </c>
      <c r="O1" s="228" t="s">
        <v>35</v>
      </c>
      <c r="P1" s="262" t="s">
        <v>36</v>
      </c>
      <c r="Q1" s="228" t="s">
        <v>37</v>
      </c>
      <c r="R1" s="262" t="s">
        <v>38</v>
      </c>
      <c r="S1" s="228" t="s">
        <v>39</v>
      </c>
      <c r="T1" s="262" t="s">
        <v>40</v>
      </c>
      <c r="U1" s="228" t="s">
        <v>41</v>
      </c>
      <c r="V1" s="262" t="s">
        <v>52</v>
      </c>
      <c r="W1" s="228" t="s">
        <v>53</v>
      </c>
      <c r="X1" s="262" t="s">
        <v>42</v>
      </c>
      <c r="Y1" s="228" t="s">
        <v>43</v>
      </c>
      <c r="Z1" s="262" t="s">
        <v>49</v>
      </c>
      <c r="AA1" s="228" t="s">
        <v>48</v>
      </c>
      <c r="AB1" s="262" t="s">
        <v>47</v>
      </c>
      <c r="AC1" s="228" t="s">
        <v>46</v>
      </c>
      <c r="AD1" s="228" t="s">
        <v>44</v>
      </c>
    </row>
    <row r="2" spans="1:30" s="3" customFormat="1" ht="24.75" customHeight="1">
      <c r="A2" s="90"/>
      <c r="B2" s="109" t="s">
        <v>21</v>
      </c>
      <c r="C2" s="214"/>
      <c r="D2" s="114"/>
      <c r="E2" s="92"/>
      <c r="F2" s="92"/>
      <c r="G2" s="226"/>
      <c r="H2" s="266"/>
      <c r="I2" s="260"/>
      <c r="J2" s="263"/>
      <c r="K2" s="229"/>
      <c r="L2" s="263"/>
      <c r="M2" s="229"/>
      <c r="N2" s="263"/>
      <c r="O2" s="229"/>
      <c r="P2" s="263"/>
      <c r="Q2" s="229"/>
      <c r="R2" s="263"/>
      <c r="S2" s="229"/>
      <c r="T2" s="263"/>
      <c r="U2" s="229"/>
      <c r="V2" s="260"/>
      <c r="W2" s="229"/>
      <c r="X2" s="263"/>
      <c r="Y2" s="229"/>
      <c r="Z2" s="263"/>
      <c r="AA2" s="229"/>
      <c r="AB2" s="263"/>
      <c r="AC2" s="229"/>
      <c r="AD2" s="260"/>
    </row>
    <row r="3" spans="1:30" s="3" customFormat="1" ht="24.75" customHeight="1">
      <c r="A3" s="85"/>
      <c r="B3" s="105" t="s">
        <v>22</v>
      </c>
      <c r="C3" s="214"/>
      <c r="D3" s="114"/>
      <c r="E3" s="92"/>
      <c r="F3" s="92"/>
      <c r="G3" s="226"/>
      <c r="H3" s="266"/>
      <c r="I3" s="260"/>
      <c r="J3" s="263"/>
      <c r="K3" s="229"/>
      <c r="L3" s="263"/>
      <c r="M3" s="229"/>
      <c r="N3" s="263"/>
      <c r="O3" s="229"/>
      <c r="P3" s="263"/>
      <c r="Q3" s="229"/>
      <c r="R3" s="263"/>
      <c r="S3" s="229"/>
      <c r="T3" s="263"/>
      <c r="U3" s="229"/>
      <c r="V3" s="260"/>
      <c r="W3" s="229"/>
      <c r="X3" s="263"/>
      <c r="Y3" s="229"/>
      <c r="Z3" s="263"/>
      <c r="AA3" s="229"/>
      <c r="AB3" s="263"/>
      <c r="AC3" s="229"/>
      <c r="AD3" s="260"/>
    </row>
    <row r="4" spans="1:30" s="3" customFormat="1" ht="24.75" customHeight="1">
      <c r="A4" s="85"/>
      <c r="B4" s="105" t="s">
        <v>23</v>
      </c>
      <c r="C4" s="216">
        <f>AE8</f>
        <v>0</v>
      </c>
      <c r="D4" s="89"/>
      <c r="E4" s="92"/>
      <c r="F4" s="92"/>
      <c r="G4" s="226"/>
      <c r="H4" s="266"/>
      <c r="I4" s="260"/>
      <c r="J4" s="263"/>
      <c r="K4" s="229"/>
      <c r="L4" s="263"/>
      <c r="M4" s="229"/>
      <c r="N4" s="263"/>
      <c r="O4" s="229"/>
      <c r="P4" s="263"/>
      <c r="Q4" s="229"/>
      <c r="R4" s="263"/>
      <c r="S4" s="229"/>
      <c r="T4" s="263"/>
      <c r="U4" s="229"/>
      <c r="V4" s="260"/>
      <c r="W4" s="229"/>
      <c r="X4" s="263"/>
      <c r="Y4" s="229"/>
      <c r="Z4" s="263"/>
      <c r="AA4" s="229"/>
      <c r="AB4" s="263"/>
      <c r="AC4" s="229"/>
      <c r="AD4" s="260"/>
    </row>
    <row r="5" spans="1:30" s="3" customFormat="1" ht="19.5" customHeight="1">
      <c r="A5" s="85"/>
      <c r="B5" s="105" t="s">
        <v>18</v>
      </c>
      <c r="C5" s="217">
        <v>0</v>
      </c>
      <c r="D5" s="84"/>
      <c r="E5" s="92"/>
      <c r="F5" s="92"/>
      <c r="G5" s="226"/>
      <c r="H5" s="266"/>
      <c r="I5" s="260"/>
      <c r="J5" s="263"/>
      <c r="K5" s="229"/>
      <c r="L5" s="263"/>
      <c r="M5" s="229"/>
      <c r="N5" s="263"/>
      <c r="O5" s="229"/>
      <c r="P5" s="263"/>
      <c r="Q5" s="229"/>
      <c r="R5" s="263"/>
      <c r="S5" s="229"/>
      <c r="T5" s="263"/>
      <c r="U5" s="229"/>
      <c r="V5" s="260"/>
      <c r="W5" s="229"/>
      <c r="X5" s="263"/>
      <c r="Y5" s="229"/>
      <c r="Z5" s="263"/>
      <c r="AA5" s="229"/>
      <c r="AB5" s="263"/>
      <c r="AC5" s="229"/>
      <c r="AD5" s="260"/>
    </row>
    <row r="6" spans="1:30" s="3" customFormat="1" ht="19.5" customHeight="1">
      <c r="A6" s="85"/>
      <c r="B6" s="105" t="s">
        <v>19</v>
      </c>
      <c r="C6" s="217">
        <f>AD8</f>
        <v>0</v>
      </c>
      <c r="D6" s="84"/>
      <c r="E6" s="92"/>
      <c r="F6" s="92"/>
      <c r="G6" s="226"/>
      <c r="H6" s="266"/>
      <c r="I6" s="260"/>
      <c r="J6" s="263"/>
      <c r="K6" s="229"/>
      <c r="L6" s="263"/>
      <c r="M6" s="229"/>
      <c r="N6" s="263"/>
      <c r="O6" s="229"/>
      <c r="P6" s="263"/>
      <c r="Q6" s="229"/>
      <c r="R6" s="263"/>
      <c r="S6" s="229"/>
      <c r="T6" s="263"/>
      <c r="U6" s="229"/>
      <c r="V6" s="260"/>
      <c r="W6" s="229"/>
      <c r="X6" s="263"/>
      <c r="Y6" s="229"/>
      <c r="Z6" s="263"/>
      <c r="AA6" s="229"/>
      <c r="AB6" s="263"/>
      <c r="AC6" s="229"/>
      <c r="AD6" s="260"/>
    </row>
    <row r="7" spans="1:30" s="3" customFormat="1" ht="54.75" customHeight="1" thickBot="1">
      <c r="A7" s="86"/>
      <c r="B7" s="237" t="str">
        <f>CONCATENATE("RELAY"," Page 1")</f>
        <v>RELAY Page 1</v>
      </c>
      <c r="C7" s="238"/>
      <c r="D7" s="239"/>
      <c r="E7" s="102"/>
      <c r="F7" s="102"/>
      <c r="G7" s="227"/>
      <c r="H7" s="267"/>
      <c r="I7" s="261"/>
      <c r="J7" s="264"/>
      <c r="K7" s="230"/>
      <c r="L7" s="264"/>
      <c r="M7" s="230"/>
      <c r="N7" s="264"/>
      <c r="O7" s="230"/>
      <c r="P7" s="264"/>
      <c r="Q7" s="230"/>
      <c r="R7" s="264"/>
      <c r="S7" s="230"/>
      <c r="T7" s="264"/>
      <c r="U7" s="230"/>
      <c r="V7" s="261"/>
      <c r="W7" s="230"/>
      <c r="X7" s="264"/>
      <c r="Y7" s="230"/>
      <c r="Z7" s="264"/>
      <c r="AA7" s="230"/>
      <c r="AB7" s="264"/>
      <c r="AC7" s="230"/>
      <c r="AD7" s="261"/>
    </row>
    <row r="8" spans="1:107" ht="16.5" customHeight="1" thickBot="1">
      <c r="A8" s="149">
        <v>0</v>
      </c>
      <c r="B8" s="150" t="s">
        <v>4</v>
      </c>
      <c r="C8" s="151" t="s">
        <v>3</v>
      </c>
      <c r="D8" s="152"/>
      <c r="E8" s="153"/>
      <c r="F8" s="154"/>
      <c r="G8" s="155"/>
      <c r="H8" s="219"/>
      <c r="I8" s="156"/>
      <c r="J8" s="157"/>
      <c r="K8" s="156"/>
      <c r="L8" s="157"/>
      <c r="M8" s="156"/>
      <c r="N8" s="157"/>
      <c r="O8" s="156"/>
      <c r="P8" s="157"/>
      <c r="Q8" s="156"/>
      <c r="R8" s="157"/>
      <c r="S8" s="156"/>
      <c r="T8" s="157"/>
      <c r="U8" s="156"/>
      <c r="V8" s="157"/>
      <c r="W8" s="156"/>
      <c r="X8" s="157"/>
      <c r="Y8" s="156"/>
      <c r="Z8" s="157"/>
      <c r="AA8" s="156"/>
      <c r="AB8" s="157"/>
      <c r="AC8" s="156"/>
      <c r="AD8" s="283">
        <f>AD91</f>
        <v>0</v>
      </c>
      <c r="AE8" s="213">
        <f>AE91</f>
        <v>0</v>
      </c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</row>
    <row r="9" spans="1:31" s="169" customFormat="1" ht="22.5" customHeight="1" thickBot="1">
      <c r="A9" s="161">
        <f aca="true" t="shared" si="0" ref="A9:A30">A8+1</f>
        <v>1</v>
      </c>
      <c r="B9" s="162"/>
      <c r="C9" s="163"/>
      <c r="D9" s="164"/>
      <c r="E9" s="165"/>
      <c r="F9" s="165"/>
      <c r="G9" s="166"/>
      <c r="H9" s="220"/>
      <c r="I9" s="167"/>
      <c r="J9" s="166"/>
      <c r="K9" s="167"/>
      <c r="L9" s="166"/>
      <c r="M9" s="167"/>
      <c r="N9" s="166"/>
      <c r="O9" s="167"/>
      <c r="P9" s="166"/>
      <c r="Q9" s="167"/>
      <c r="R9" s="166"/>
      <c r="S9" s="167"/>
      <c r="T9" s="166"/>
      <c r="U9" s="167"/>
      <c r="V9" s="166"/>
      <c r="W9" s="167"/>
      <c r="X9" s="166"/>
      <c r="Y9" s="167"/>
      <c r="Z9" s="166"/>
      <c r="AA9" s="167"/>
      <c r="AB9" s="166"/>
      <c r="AC9" s="167"/>
      <c r="AD9" s="168">
        <f>IF(ISBLANK(H9),0,2)+IF(ISBLANK(I9),0,2)+IF(ISBLANK(J9),0,2)+IF(ISBLANK(K9),0,2)+IF(ISBLANK(L9),0,2)+IF(ISBLANK(M9),0,2)+IF(ISBLANK(N9),0,2)+IF(ISBLANK(O9),0,2)+IF(ISBLANK(P9),0,2)+IF(ISBLANK(Q9),0,2)+IF(ISBLANK(R9),0,2)+IF(ISBLANK(S9),0,2)+IF(ISBLANK(T9),0,2)+IF(ISBLANK(U9),0,2)+IF(ISBLANK(V9),0,2)+IF(ISBLANK(W9),0,2)+IF(ISBLANK(X9),0,2)+IF(ISBLANK(Y9),0,2)+IF(ISBLANK(Z9),0,2)+IF(ISBLANK(AA9),0,2)+IF(ISBLANK(AB9),0,2)+IF(ISBLANK(AC9),0,2)</f>
        <v>0</v>
      </c>
      <c r="AE9" s="169">
        <f>IF(ISBLANK(B9),0,1)</f>
        <v>0</v>
      </c>
    </row>
    <row r="10" spans="1:31" s="169" customFormat="1" ht="22.5" customHeight="1" thickBot="1">
      <c r="A10" s="161">
        <f t="shared" si="0"/>
        <v>2</v>
      </c>
      <c r="B10" s="170"/>
      <c r="C10" s="171"/>
      <c r="D10" s="172"/>
      <c r="E10" s="165"/>
      <c r="F10" s="165"/>
      <c r="G10" s="173"/>
      <c r="H10" s="221"/>
      <c r="I10" s="174"/>
      <c r="J10" s="173"/>
      <c r="K10" s="174"/>
      <c r="L10" s="173"/>
      <c r="M10" s="174"/>
      <c r="N10" s="173"/>
      <c r="O10" s="174"/>
      <c r="P10" s="173"/>
      <c r="Q10" s="174"/>
      <c r="R10" s="173"/>
      <c r="S10" s="174"/>
      <c r="T10" s="173"/>
      <c r="U10" s="174"/>
      <c r="V10" s="173"/>
      <c r="W10" s="174"/>
      <c r="X10" s="173"/>
      <c r="Y10" s="174"/>
      <c r="Z10" s="173"/>
      <c r="AA10" s="174"/>
      <c r="AB10" s="173"/>
      <c r="AC10" s="174"/>
      <c r="AD10" s="168">
        <f aca="true" t="shared" si="1" ref="AD10:AD30">IF(ISBLANK(H10),0,2)+IF(ISBLANK(I10),0,2)+IF(ISBLANK(J10),0,2)+IF(ISBLANK(K10),0,2)+IF(ISBLANK(L10),0,2)+IF(ISBLANK(M10),0,2)+IF(ISBLANK(N10),0,2)+IF(ISBLANK(O10),0,2)+IF(ISBLANK(P10),0,2)+IF(ISBLANK(Q10),0,2)+IF(ISBLANK(R10),0,2)+IF(ISBLANK(S10),0,2)+IF(ISBLANK(T10),0,2)+IF(ISBLANK(U10),0,2)+IF(ISBLANK(V10),0,2)+IF(ISBLANK(W10),0,2)+IF(ISBLANK(X10),0,2)+IF(ISBLANK(Y10),0,2)+IF(ISBLANK(Z10),0,2)+IF(ISBLANK(AA10),0,2)+IF(ISBLANK(AB10),0,2)+IF(ISBLANK(AC10),0,2)</f>
        <v>0</v>
      </c>
      <c r="AE10" s="169">
        <f aca="true" t="shared" si="2" ref="AE10:AE30">IF(ISBLANK(B10),0,1)</f>
        <v>0</v>
      </c>
    </row>
    <row r="11" spans="1:31" s="169" customFormat="1" ht="22.5" customHeight="1" thickBot="1">
      <c r="A11" s="161">
        <f t="shared" si="0"/>
        <v>3</v>
      </c>
      <c r="B11" s="170"/>
      <c r="C11" s="171"/>
      <c r="D11" s="172"/>
      <c r="E11" s="165"/>
      <c r="F11" s="165"/>
      <c r="G11" s="173"/>
      <c r="H11" s="221"/>
      <c r="I11" s="174"/>
      <c r="J11" s="173"/>
      <c r="K11" s="174"/>
      <c r="L11" s="173"/>
      <c r="M11" s="174"/>
      <c r="N11" s="173"/>
      <c r="O11" s="174"/>
      <c r="P11" s="173"/>
      <c r="Q11" s="174"/>
      <c r="R11" s="173"/>
      <c r="S11" s="174"/>
      <c r="T11" s="173"/>
      <c r="U11" s="174"/>
      <c r="V11" s="173"/>
      <c r="W11" s="174"/>
      <c r="X11" s="173"/>
      <c r="Y11" s="174"/>
      <c r="Z11" s="173"/>
      <c r="AA11" s="174"/>
      <c r="AB11" s="173"/>
      <c r="AC11" s="174"/>
      <c r="AD11" s="168">
        <f t="shared" si="1"/>
        <v>0</v>
      </c>
      <c r="AE11" s="169">
        <f t="shared" si="2"/>
        <v>0</v>
      </c>
    </row>
    <row r="12" spans="1:31" s="169" customFormat="1" ht="22.5" customHeight="1" thickBot="1">
      <c r="A12" s="161">
        <f t="shared" si="0"/>
        <v>4</v>
      </c>
      <c r="B12" s="170"/>
      <c r="C12" s="171"/>
      <c r="D12" s="172"/>
      <c r="E12" s="165"/>
      <c r="F12" s="165"/>
      <c r="G12" s="173"/>
      <c r="H12" s="221"/>
      <c r="I12" s="174"/>
      <c r="J12" s="173"/>
      <c r="K12" s="174"/>
      <c r="L12" s="173"/>
      <c r="M12" s="174"/>
      <c r="N12" s="173"/>
      <c r="O12" s="174"/>
      <c r="P12" s="173"/>
      <c r="Q12" s="174"/>
      <c r="R12" s="173"/>
      <c r="S12" s="174"/>
      <c r="T12" s="173"/>
      <c r="U12" s="174"/>
      <c r="V12" s="173"/>
      <c r="W12" s="174"/>
      <c r="X12" s="173"/>
      <c r="Y12" s="174"/>
      <c r="Z12" s="173"/>
      <c r="AA12" s="174"/>
      <c r="AB12" s="173"/>
      <c r="AC12" s="174"/>
      <c r="AD12" s="168">
        <f t="shared" si="1"/>
        <v>0</v>
      </c>
      <c r="AE12" s="169">
        <f t="shared" si="2"/>
        <v>0</v>
      </c>
    </row>
    <row r="13" spans="1:31" s="169" customFormat="1" ht="22.5" customHeight="1" thickBot="1">
      <c r="A13" s="161">
        <f t="shared" si="0"/>
        <v>5</v>
      </c>
      <c r="B13" s="170"/>
      <c r="C13" s="171"/>
      <c r="D13" s="172"/>
      <c r="E13" s="165"/>
      <c r="F13" s="165"/>
      <c r="G13" s="173"/>
      <c r="H13" s="221"/>
      <c r="I13" s="174"/>
      <c r="J13" s="173"/>
      <c r="K13" s="174"/>
      <c r="L13" s="173"/>
      <c r="M13" s="174"/>
      <c r="N13" s="173"/>
      <c r="O13" s="174"/>
      <c r="P13" s="173"/>
      <c r="Q13" s="174"/>
      <c r="R13" s="173"/>
      <c r="S13" s="174"/>
      <c r="T13" s="173"/>
      <c r="U13" s="174"/>
      <c r="V13" s="173"/>
      <c r="W13" s="174"/>
      <c r="X13" s="173"/>
      <c r="Y13" s="174"/>
      <c r="Z13" s="173"/>
      <c r="AA13" s="174"/>
      <c r="AB13" s="173"/>
      <c r="AC13" s="174"/>
      <c r="AD13" s="168">
        <f t="shared" si="1"/>
        <v>0</v>
      </c>
      <c r="AE13" s="169">
        <f t="shared" si="2"/>
        <v>0</v>
      </c>
    </row>
    <row r="14" spans="1:31" s="169" customFormat="1" ht="22.5" customHeight="1" thickBot="1">
      <c r="A14" s="161">
        <f t="shared" si="0"/>
        <v>6</v>
      </c>
      <c r="B14" s="170"/>
      <c r="C14" s="171"/>
      <c r="D14" s="172"/>
      <c r="E14" s="165"/>
      <c r="F14" s="165"/>
      <c r="G14" s="173"/>
      <c r="H14" s="221"/>
      <c r="I14" s="174"/>
      <c r="J14" s="173"/>
      <c r="K14" s="174"/>
      <c r="L14" s="173"/>
      <c r="M14" s="174"/>
      <c r="N14" s="173"/>
      <c r="O14" s="174"/>
      <c r="P14" s="173"/>
      <c r="Q14" s="174"/>
      <c r="R14" s="173"/>
      <c r="S14" s="174"/>
      <c r="T14" s="173"/>
      <c r="U14" s="174"/>
      <c r="V14" s="173"/>
      <c r="W14" s="174"/>
      <c r="X14" s="173"/>
      <c r="Y14" s="174"/>
      <c r="Z14" s="173"/>
      <c r="AA14" s="174"/>
      <c r="AB14" s="173"/>
      <c r="AC14" s="174"/>
      <c r="AD14" s="168">
        <f t="shared" si="1"/>
        <v>0</v>
      </c>
      <c r="AE14" s="169">
        <f t="shared" si="2"/>
        <v>0</v>
      </c>
    </row>
    <row r="15" spans="1:31" s="169" customFormat="1" ht="22.5" customHeight="1" thickBot="1">
      <c r="A15" s="161">
        <f t="shared" si="0"/>
        <v>7</v>
      </c>
      <c r="B15" s="170"/>
      <c r="C15" s="171"/>
      <c r="D15" s="172"/>
      <c r="E15" s="24"/>
      <c r="F15" s="17"/>
      <c r="G15" s="173"/>
      <c r="H15" s="221"/>
      <c r="I15" s="174"/>
      <c r="J15" s="173"/>
      <c r="K15" s="174"/>
      <c r="L15" s="173"/>
      <c r="M15" s="174"/>
      <c r="N15" s="173"/>
      <c r="O15" s="174"/>
      <c r="P15" s="173"/>
      <c r="Q15" s="174"/>
      <c r="R15" s="173"/>
      <c r="S15" s="174"/>
      <c r="T15" s="173"/>
      <c r="U15" s="174"/>
      <c r="V15" s="173"/>
      <c r="W15" s="174"/>
      <c r="X15" s="173"/>
      <c r="Y15" s="174"/>
      <c r="Z15" s="173"/>
      <c r="AA15" s="174"/>
      <c r="AB15" s="173"/>
      <c r="AC15" s="174"/>
      <c r="AD15" s="168">
        <f t="shared" si="1"/>
        <v>0</v>
      </c>
      <c r="AE15" s="169">
        <f t="shared" si="2"/>
        <v>0</v>
      </c>
    </row>
    <row r="16" spans="1:31" s="169" customFormat="1" ht="22.5" customHeight="1" thickBot="1">
      <c r="A16" s="161">
        <f t="shared" si="0"/>
        <v>8</v>
      </c>
      <c r="B16" s="170"/>
      <c r="C16" s="171"/>
      <c r="D16" s="172"/>
      <c r="E16" s="165"/>
      <c r="F16" s="165"/>
      <c r="G16" s="173"/>
      <c r="H16" s="221"/>
      <c r="I16" s="174"/>
      <c r="J16" s="173"/>
      <c r="K16" s="174"/>
      <c r="L16" s="173"/>
      <c r="M16" s="174"/>
      <c r="N16" s="173"/>
      <c r="O16" s="174"/>
      <c r="P16" s="173"/>
      <c r="Q16" s="174"/>
      <c r="R16" s="173"/>
      <c r="S16" s="174"/>
      <c r="T16" s="173"/>
      <c r="U16" s="174"/>
      <c r="V16" s="173"/>
      <c r="W16" s="174"/>
      <c r="X16" s="173"/>
      <c r="Y16" s="174"/>
      <c r="Z16" s="173"/>
      <c r="AA16" s="174"/>
      <c r="AB16" s="173"/>
      <c r="AC16" s="174"/>
      <c r="AD16" s="168">
        <f t="shared" si="1"/>
        <v>0</v>
      </c>
      <c r="AE16" s="169">
        <f t="shared" si="2"/>
        <v>0</v>
      </c>
    </row>
    <row r="17" spans="1:31" s="169" customFormat="1" ht="22.5" customHeight="1" thickBot="1">
      <c r="A17" s="161">
        <f t="shared" si="0"/>
        <v>9</v>
      </c>
      <c r="B17" s="170"/>
      <c r="C17" s="171"/>
      <c r="D17" s="172"/>
      <c r="E17" s="165"/>
      <c r="F17" s="165"/>
      <c r="G17" s="173"/>
      <c r="H17" s="221"/>
      <c r="I17" s="174"/>
      <c r="J17" s="173"/>
      <c r="K17" s="174"/>
      <c r="L17" s="173"/>
      <c r="M17" s="174"/>
      <c r="N17" s="173"/>
      <c r="O17" s="174"/>
      <c r="P17" s="173"/>
      <c r="Q17" s="174"/>
      <c r="R17" s="173"/>
      <c r="S17" s="174"/>
      <c r="T17" s="173"/>
      <c r="U17" s="174"/>
      <c r="V17" s="173"/>
      <c r="W17" s="174"/>
      <c r="X17" s="173"/>
      <c r="Y17" s="174"/>
      <c r="Z17" s="173"/>
      <c r="AA17" s="174"/>
      <c r="AB17" s="173"/>
      <c r="AC17" s="174"/>
      <c r="AD17" s="168">
        <f t="shared" si="1"/>
        <v>0</v>
      </c>
      <c r="AE17" s="169">
        <f t="shared" si="2"/>
        <v>0</v>
      </c>
    </row>
    <row r="18" spans="1:31" s="169" customFormat="1" ht="22.5" customHeight="1" thickBot="1">
      <c r="A18" s="161">
        <f t="shared" si="0"/>
        <v>10</v>
      </c>
      <c r="B18" s="170"/>
      <c r="C18" s="171"/>
      <c r="D18" s="172"/>
      <c r="E18" s="165"/>
      <c r="F18" s="165"/>
      <c r="G18" s="173"/>
      <c r="H18" s="221"/>
      <c r="I18" s="174"/>
      <c r="J18" s="173"/>
      <c r="K18" s="174"/>
      <c r="L18" s="173"/>
      <c r="M18" s="174"/>
      <c r="N18" s="173"/>
      <c r="O18" s="174"/>
      <c r="P18" s="173"/>
      <c r="Q18" s="174"/>
      <c r="R18" s="173"/>
      <c r="S18" s="174"/>
      <c r="T18" s="173"/>
      <c r="U18" s="174"/>
      <c r="V18" s="173"/>
      <c r="W18" s="174"/>
      <c r="X18" s="173"/>
      <c r="Y18" s="174"/>
      <c r="Z18" s="173"/>
      <c r="AA18" s="174"/>
      <c r="AB18" s="173"/>
      <c r="AC18" s="174"/>
      <c r="AD18" s="168">
        <f t="shared" si="1"/>
        <v>0</v>
      </c>
      <c r="AE18" s="169">
        <f t="shared" si="2"/>
        <v>0</v>
      </c>
    </row>
    <row r="19" spans="1:31" s="169" customFormat="1" ht="22.5" customHeight="1" thickBot="1">
      <c r="A19" s="161">
        <f t="shared" si="0"/>
        <v>11</v>
      </c>
      <c r="B19" s="170"/>
      <c r="C19" s="171"/>
      <c r="D19" s="172"/>
      <c r="E19" s="165"/>
      <c r="F19" s="165"/>
      <c r="G19" s="173"/>
      <c r="H19" s="221"/>
      <c r="I19" s="174"/>
      <c r="J19" s="173"/>
      <c r="K19" s="174"/>
      <c r="L19" s="173"/>
      <c r="M19" s="174"/>
      <c r="N19" s="173"/>
      <c r="O19" s="174"/>
      <c r="P19" s="173"/>
      <c r="Q19" s="174"/>
      <c r="R19" s="173"/>
      <c r="S19" s="174"/>
      <c r="T19" s="173"/>
      <c r="U19" s="174"/>
      <c r="V19" s="173"/>
      <c r="W19" s="174"/>
      <c r="X19" s="173"/>
      <c r="Y19" s="174"/>
      <c r="Z19" s="173"/>
      <c r="AA19" s="174"/>
      <c r="AB19" s="173"/>
      <c r="AC19" s="174"/>
      <c r="AD19" s="168">
        <f t="shared" si="1"/>
        <v>0</v>
      </c>
      <c r="AE19" s="169">
        <f t="shared" si="2"/>
        <v>0</v>
      </c>
    </row>
    <row r="20" spans="1:31" s="169" customFormat="1" ht="22.5" customHeight="1" thickBot="1">
      <c r="A20" s="161">
        <f t="shared" si="0"/>
        <v>12</v>
      </c>
      <c r="B20" s="170"/>
      <c r="C20" s="171"/>
      <c r="D20" s="172"/>
      <c r="E20" s="24"/>
      <c r="F20" s="17"/>
      <c r="G20" s="44"/>
      <c r="H20" s="222"/>
      <c r="I20" s="72"/>
      <c r="J20" s="173"/>
      <c r="K20" s="72"/>
      <c r="L20" s="173"/>
      <c r="M20" s="72"/>
      <c r="N20" s="173"/>
      <c r="O20" s="72"/>
      <c r="P20" s="173"/>
      <c r="Q20" s="72"/>
      <c r="R20" s="173"/>
      <c r="S20" s="72"/>
      <c r="T20" s="173"/>
      <c r="U20" s="72"/>
      <c r="V20" s="173"/>
      <c r="W20" s="72"/>
      <c r="X20" s="173"/>
      <c r="Y20" s="72"/>
      <c r="Z20" s="173"/>
      <c r="AA20" s="72"/>
      <c r="AB20" s="173"/>
      <c r="AC20" s="72"/>
      <c r="AD20" s="168">
        <f t="shared" si="1"/>
        <v>0</v>
      </c>
      <c r="AE20" s="169">
        <f t="shared" si="2"/>
        <v>0</v>
      </c>
    </row>
    <row r="21" spans="1:31" s="169" customFormat="1" ht="22.5" customHeight="1" thickBot="1">
      <c r="A21" s="161">
        <f t="shared" si="0"/>
        <v>13</v>
      </c>
      <c r="B21" s="170"/>
      <c r="C21" s="171"/>
      <c r="D21" s="175"/>
      <c r="E21" s="24"/>
      <c r="F21" s="17"/>
      <c r="G21" s="44"/>
      <c r="H21" s="222"/>
      <c r="I21" s="72"/>
      <c r="J21" s="173"/>
      <c r="K21" s="72"/>
      <c r="L21" s="173"/>
      <c r="M21" s="72"/>
      <c r="N21" s="173"/>
      <c r="O21" s="72"/>
      <c r="P21" s="173"/>
      <c r="Q21" s="72"/>
      <c r="R21" s="173"/>
      <c r="S21" s="72"/>
      <c r="T21" s="173"/>
      <c r="U21" s="72"/>
      <c r="V21" s="173"/>
      <c r="W21" s="72"/>
      <c r="X21" s="173"/>
      <c r="Y21" s="72"/>
      <c r="Z21" s="173"/>
      <c r="AA21" s="72"/>
      <c r="AB21" s="173"/>
      <c r="AC21" s="72"/>
      <c r="AD21" s="168">
        <f t="shared" si="1"/>
        <v>0</v>
      </c>
      <c r="AE21" s="169">
        <f t="shared" si="2"/>
        <v>0</v>
      </c>
    </row>
    <row r="22" spans="1:31" s="169" customFormat="1" ht="22.5" customHeight="1" thickBot="1">
      <c r="A22" s="161">
        <f t="shared" si="0"/>
        <v>14</v>
      </c>
      <c r="B22" s="170"/>
      <c r="C22" s="171"/>
      <c r="D22" s="172"/>
      <c r="E22" s="165"/>
      <c r="F22" s="165"/>
      <c r="G22" s="173"/>
      <c r="H22" s="221"/>
      <c r="I22" s="174"/>
      <c r="J22" s="173"/>
      <c r="K22" s="174"/>
      <c r="L22" s="173"/>
      <c r="M22" s="174"/>
      <c r="N22" s="173"/>
      <c r="O22" s="174"/>
      <c r="P22" s="173"/>
      <c r="Q22" s="174"/>
      <c r="R22" s="173"/>
      <c r="S22" s="174"/>
      <c r="T22" s="173"/>
      <c r="U22" s="174"/>
      <c r="V22" s="173"/>
      <c r="W22" s="174"/>
      <c r="X22" s="173"/>
      <c r="Y22" s="174"/>
      <c r="Z22" s="173"/>
      <c r="AA22" s="174"/>
      <c r="AB22" s="173"/>
      <c r="AC22" s="174"/>
      <c r="AD22" s="168">
        <f t="shared" si="1"/>
        <v>0</v>
      </c>
      <c r="AE22" s="169">
        <f t="shared" si="2"/>
        <v>0</v>
      </c>
    </row>
    <row r="23" spans="1:31" s="169" customFormat="1" ht="22.5" customHeight="1" thickBot="1">
      <c r="A23" s="161">
        <f t="shared" si="0"/>
        <v>15</v>
      </c>
      <c r="B23" s="170"/>
      <c r="C23" s="171"/>
      <c r="D23" s="172"/>
      <c r="E23" s="176"/>
      <c r="F23" s="176"/>
      <c r="G23" s="177"/>
      <c r="H23" s="223"/>
      <c r="I23" s="178"/>
      <c r="J23" s="173"/>
      <c r="K23" s="178"/>
      <c r="L23" s="173"/>
      <c r="M23" s="178"/>
      <c r="N23" s="173"/>
      <c r="O23" s="178"/>
      <c r="P23" s="173"/>
      <c r="Q23" s="178"/>
      <c r="R23" s="173"/>
      <c r="S23" s="178"/>
      <c r="T23" s="173"/>
      <c r="U23" s="178"/>
      <c r="V23" s="173"/>
      <c r="W23" s="178"/>
      <c r="X23" s="173"/>
      <c r="Y23" s="178"/>
      <c r="Z23" s="173"/>
      <c r="AA23" s="178"/>
      <c r="AB23" s="173"/>
      <c r="AC23" s="178"/>
      <c r="AD23" s="168">
        <f t="shared" si="1"/>
        <v>0</v>
      </c>
      <c r="AE23" s="169">
        <f t="shared" si="2"/>
        <v>0</v>
      </c>
    </row>
    <row r="24" spans="1:31" s="169" customFormat="1" ht="22.5" customHeight="1" thickBot="1">
      <c r="A24" s="161">
        <f t="shared" si="0"/>
        <v>16</v>
      </c>
      <c r="B24" s="170"/>
      <c r="C24" s="171"/>
      <c r="D24" s="172"/>
      <c r="E24" s="165"/>
      <c r="F24" s="165"/>
      <c r="G24" s="173"/>
      <c r="H24" s="221"/>
      <c r="I24" s="174"/>
      <c r="J24" s="173"/>
      <c r="K24" s="174"/>
      <c r="L24" s="173"/>
      <c r="M24" s="174"/>
      <c r="N24" s="173"/>
      <c r="O24" s="174"/>
      <c r="P24" s="173"/>
      <c r="Q24" s="174"/>
      <c r="R24" s="173"/>
      <c r="S24" s="174"/>
      <c r="T24" s="173"/>
      <c r="U24" s="174"/>
      <c r="V24" s="173"/>
      <c r="W24" s="174"/>
      <c r="X24" s="173"/>
      <c r="Y24" s="174"/>
      <c r="Z24" s="173"/>
      <c r="AA24" s="174"/>
      <c r="AB24" s="173"/>
      <c r="AC24" s="174"/>
      <c r="AD24" s="168">
        <f t="shared" si="1"/>
        <v>0</v>
      </c>
      <c r="AE24" s="169">
        <f t="shared" si="2"/>
        <v>0</v>
      </c>
    </row>
    <row r="25" spans="1:31" s="169" customFormat="1" ht="22.5" customHeight="1" thickBot="1">
      <c r="A25" s="161">
        <f t="shared" si="0"/>
        <v>17</v>
      </c>
      <c r="B25" s="170"/>
      <c r="C25" s="171"/>
      <c r="D25" s="172"/>
      <c r="E25" s="165"/>
      <c r="F25" s="165"/>
      <c r="G25" s="173"/>
      <c r="H25" s="221"/>
      <c r="I25" s="174"/>
      <c r="J25" s="173"/>
      <c r="K25" s="174"/>
      <c r="L25" s="173"/>
      <c r="M25" s="174"/>
      <c r="N25" s="173"/>
      <c r="O25" s="174"/>
      <c r="P25" s="173"/>
      <c r="Q25" s="174"/>
      <c r="R25" s="173"/>
      <c r="S25" s="174"/>
      <c r="T25" s="173"/>
      <c r="U25" s="174"/>
      <c r="V25" s="173"/>
      <c r="W25" s="174"/>
      <c r="X25" s="173"/>
      <c r="Y25" s="174"/>
      <c r="Z25" s="173"/>
      <c r="AA25" s="174"/>
      <c r="AB25" s="173"/>
      <c r="AC25" s="174"/>
      <c r="AD25" s="168">
        <f t="shared" si="1"/>
        <v>0</v>
      </c>
      <c r="AE25" s="169">
        <f t="shared" si="2"/>
        <v>0</v>
      </c>
    </row>
    <row r="26" spans="1:31" s="169" customFormat="1" ht="22.5" customHeight="1" thickBot="1">
      <c r="A26" s="161">
        <f t="shared" si="0"/>
        <v>18</v>
      </c>
      <c r="B26" s="170"/>
      <c r="C26" s="171"/>
      <c r="D26" s="172"/>
      <c r="E26" s="165"/>
      <c r="F26" s="165"/>
      <c r="G26" s="173"/>
      <c r="H26" s="221"/>
      <c r="I26" s="174"/>
      <c r="J26" s="173"/>
      <c r="K26" s="174"/>
      <c r="L26" s="173"/>
      <c r="M26" s="174"/>
      <c r="N26" s="173"/>
      <c r="O26" s="174"/>
      <c r="P26" s="173"/>
      <c r="Q26" s="174"/>
      <c r="R26" s="173"/>
      <c r="S26" s="174"/>
      <c r="T26" s="173"/>
      <c r="U26" s="174"/>
      <c r="V26" s="173"/>
      <c r="W26" s="174"/>
      <c r="X26" s="173"/>
      <c r="Y26" s="174"/>
      <c r="Z26" s="173"/>
      <c r="AA26" s="174"/>
      <c r="AB26" s="173"/>
      <c r="AC26" s="174"/>
      <c r="AD26" s="168">
        <f t="shared" si="1"/>
        <v>0</v>
      </c>
      <c r="AE26" s="169">
        <f t="shared" si="2"/>
        <v>0</v>
      </c>
    </row>
    <row r="27" spans="1:31" s="169" customFormat="1" ht="22.5" customHeight="1" thickBot="1">
      <c r="A27" s="161">
        <f t="shared" si="0"/>
        <v>19</v>
      </c>
      <c r="B27" s="170"/>
      <c r="C27" s="171"/>
      <c r="D27" s="172"/>
      <c r="E27" s="165"/>
      <c r="F27" s="165"/>
      <c r="G27" s="173"/>
      <c r="H27" s="221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  <c r="Y27" s="174"/>
      <c r="Z27" s="173"/>
      <c r="AA27" s="174"/>
      <c r="AB27" s="173"/>
      <c r="AC27" s="174"/>
      <c r="AD27" s="168">
        <f t="shared" si="1"/>
        <v>0</v>
      </c>
      <c r="AE27" s="169">
        <f t="shared" si="2"/>
        <v>0</v>
      </c>
    </row>
    <row r="28" spans="1:31" s="169" customFormat="1" ht="22.5" customHeight="1" thickBot="1">
      <c r="A28" s="161">
        <f t="shared" si="0"/>
        <v>20</v>
      </c>
      <c r="B28" s="170"/>
      <c r="C28" s="171"/>
      <c r="D28" s="172"/>
      <c r="E28" s="165"/>
      <c r="F28" s="165"/>
      <c r="G28" s="173"/>
      <c r="H28" s="221"/>
      <c r="I28" s="174"/>
      <c r="J28" s="173"/>
      <c r="K28" s="174"/>
      <c r="L28" s="173"/>
      <c r="M28" s="174"/>
      <c r="N28" s="173"/>
      <c r="O28" s="174"/>
      <c r="P28" s="173"/>
      <c r="Q28" s="174"/>
      <c r="R28" s="173"/>
      <c r="S28" s="174"/>
      <c r="T28" s="173"/>
      <c r="U28" s="174"/>
      <c r="V28" s="173"/>
      <c r="W28" s="174"/>
      <c r="X28" s="173"/>
      <c r="Y28" s="174"/>
      <c r="Z28" s="173"/>
      <c r="AA28" s="174"/>
      <c r="AB28" s="173"/>
      <c r="AC28" s="174"/>
      <c r="AD28" s="168">
        <f t="shared" si="1"/>
        <v>0</v>
      </c>
      <c r="AE28" s="169">
        <f t="shared" si="2"/>
        <v>0</v>
      </c>
    </row>
    <row r="29" spans="1:31" s="169" customFormat="1" ht="22.5" customHeight="1" thickBot="1">
      <c r="A29" s="161" t="e">
        <f>#REF!+1</f>
        <v>#REF!</v>
      </c>
      <c r="B29" s="170"/>
      <c r="C29" s="171"/>
      <c r="D29" s="172"/>
      <c r="E29" s="24"/>
      <c r="F29" s="17"/>
      <c r="G29" s="44"/>
      <c r="H29" s="222"/>
      <c r="I29" s="72"/>
      <c r="J29" s="173"/>
      <c r="K29" s="72"/>
      <c r="L29" s="173"/>
      <c r="M29" s="72"/>
      <c r="N29" s="173"/>
      <c r="O29" s="72"/>
      <c r="P29" s="173"/>
      <c r="Q29" s="72"/>
      <c r="R29" s="173"/>
      <c r="S29" s="72"/>
      <c r="T29" s="173"/>
      <c r="U29" s="72"/>
      <c r="V29" s="173"/>
      <c r="W29" s="72"/>
      <c r="X29" s="173"/>
      <c r="Y29" s="72"/>
      <c r="Z29" s="173"/>
      <c r="AA29" s="72"/>
      <c r="AB29" s="173"/>
      <c r="AC29" s="72"/>
      <c r="AD29" s="168">
        <f t="shared" si="1"/>
        <v>0</v>
      </c>
      <c r="AE29" s="169">
        <f t="shared" si="2"/>
        <v>0</v>
      </c>
    </row>
    <row r="30" spans="1:31" s="169" customFormat="1" ht="22.5" customHeight="1" thickBot="1">
      <c r="A30" s="161" t="e">
        <f t="shared" si="0"/>
        <v>#REF!</v>
      </c>
      <c r="B30" s="179"/>
      <c r="C30" s="180"/>
      <c r="D30" s="181"/>
      <c r="E30" s="165"/>
      <c r="F30" s="165"/>
      <c r="G30" s="182"/>
      <c r="H30" s="224"/>
      <c r="I30" s="183"/>
      <c r="J30" s="182"/>
      <c r="K30" s="183"/>
      <c r="L30" s="182"/>
      <c r="M30" s="183"/>
      <c r="N30" s="182"/>
      <c r="O30" s="183"/>
      <c r="P30" s="182"/>
      <c r="Q30" s="183"/>
      <c r="R30" s="182"/>
      <c r="S30" s="183"/>
      <c r="T30" s="182"/>
      <c r="U30" s="183"/>
      <c r="V30" s="182"/>
      <c r="W30" s="183"/>
      <c r="X30" s="182"/>
      <c r="Y30" s="183"/>
      <c r="Z30" s="182"/>
      <c r="AA30" s="183"/>
      <c r="AB30" s="182"/>
      <c r="AC30" s="183"/>
      <c r="AD30" s="168">
        <f t="shared" si="1"/>
        <v>0</v>
      </c>
      <c r="AE30" s="169">
        <f t="shared" si="2"/>
        <v>0</v>
      </c>
    </row>
    <row r="31" spans="1:31" s="169" customFormat="1" ht="16.5" customHeight="1" thickBot="1">
      <c r="A31" s="184"/>
      <c r="B31" s="185"/>
      <c r="C31" s="186"/>
      <c r="D31" s="187"/>
      <c r="E31" s="188"/>
      <c r="F31" s="188"/>
      <c r="G31" s="186"/>
      <c r="H31" s="186"/>
      <c r="I31" s="186"/>
      <c r="J31" s="186"/>
      <c r="K31" s="186"/>
      <c r="L31" s="186"/>
      <c r="M31" s="186"/>
      <c r="N31" s="268" t="str">
        <f>NOV!N33</f>
        <v>Ver:5.19.2014</v>
      </c>
      <c r="O31" s="254"/>
      <c r="P31" s="254"/>
      <c r="Q31" s="189"/>
      <c r="R31" s="186"/>
      <c r="S31" s="186"/>
      <c r="T31" s="186"/>
      <c r="U31" s="186"/>
      <c r="V31" s="186"/>
      <c r="W31" s="186"/>
      <c r="X31" s="186"/>
      <c r="Y31" s="197" t="s">
        <v>28</v>
      </c>
      <c r="Z31" s="186"/>
      <c r="AA31" s="186"/>
      <c r="AB31" s="186"/>
      <c r="AC31" s="186"/>
      <c r="AD31" s="191">
        <f>SUM(AD9:AD30)</f>
        <v>0</v>
      </c>
      <c r="AE31" s="169">
        <f>SUM(AE9:AE30)</f>
        <v>0</v>
      </c>
    </row>
    <row r="32" spans="1:30" s="3" customFormat="1" ht="24.75" customHeight="1">
      <c r="A32" s="90"/>
      <c r="B32" s="118" t="str">
        <f>B2</f>
        <v>Host Club Name:</v>
      </c>
      <c r="C32" s="215">
        <f>C2</f>
        <v>0</v>
      </c>
      <c r="D32" s="114"/>
      <c r="E32" s="92"/>
      <c r="F32" s="92"/>
      <c r="G32" s="262">
        <f>G1</f>
        <v>0</v>
      </c>
      <c r="H32" s="271" t="str">
        <f aca="true" t="shared" si="3" ref="H32:AD32">H1</f>
        <v>PRIMARY 2 PERSON</v>
      </c>
      <c r="I32" s="259" t="str">
        <f>I1</f>
        <v>PRIMARY 2 MIX</v>
      </c>
      <c r="J32" s="262" t="str">
        <f t="shared" si="3"/>
        <v>ELEMENTARY 2 PERSON</v>
      </c>
      <c r="K32" s="259" t="str">
        <f t="shared" si="3"/>
        <v>ELEMENTARY 2 MIX</v>
      </c>
      <c r="L32" s="262" t="str">
        <f t="shared" si="3"/>
        <v>SOPHOMORE 2 PERSON</v>
      </c>
      <c r="M32" s="259" t="str">
        <f t="shared" si="3"/>
        <v>SOPHOMORE 2 MIX</v>
      </c>
      <c r="N32" s="262" t="str">
        <f t="shared" si="3"/>
        <v>SENIOR 2 PERSON</v>
      </c>
      <c r="O32" s="259" t="str">
        <f t="shared" si="3"/>
        <v>SENIOR 2 MIX</v>
      </c>
      <c r="P32" s="262" t="str">
        <f t="shared" si="3"/>
        <v>CLASSIC 2 PERSON</v>
      </c>
      <c r="Q32" s="259" t="str">
        <f t="shared" si="3"/>
        <v>CLASSIC 2 MIX</v>
      </c>
      <c r="R32" s="262" t="str">
        <f t="shared" si="3"/>
        <v>MASTERS 2 PERSON</v>
      </c>
      <c r="S32" s="259" t="str">
        <f t="shared" si="3"/>
        <v>MASTERS 2 MIX</v>
      </c>
      <c r="T32" s="262" t="str">
        <f t="shared" si="3"/>
        <v>VETERANS 2 PERSON</v>
      </c>
      <c r="U32" s="259" t="str">
        <f t="shared" si="3"/>
        <v>VETERANS 2 MIX</v>
      </c>
      <c r="V32" s="262" t="str">
        <f>V1</f>
        <v>PRIMARY 4 PERSON</v>
      </c>
      <c r="W32" s="228" t="str">
        <f t="shared" si="3"/>
        <v>PRIMARY4 MIX</v>
      </c>
      <c r="X32" s="262" t="str">
        <f t="shared" si="3"/>
        <v>ELE/FRE 4 PERSON</v>
      </c>
      <c r="Y32" s="228" t="str">
        <f t="shared" si="3"/>
        <v>ELE/FRE 4 MIX</v>
      </c>
      <c r="Z32" s="262" t="str">
        <f t="shared" si="3"/>
        <v>SOPH / CLASSIC 4 PERSON</v>
      </c>
      <c r="AA32" s="228" t="str">
        <f t="shared" si="3"/>
        <v>SOPH / CLASSIC 4 MIX</v>
      </c>
      <c r="AB32" s="262" t="str">
        <f t="shared" si="3"/>
        <v>MASTER / UP 4 PERSON</v>
      </c>
      <c r="AC32" s="228" t="str">
        <f t="shared" si="3"/>
        <v>MASTER / UP 4 MIX</v>
      </c>
      <c r="AD32" s="276" t="str">
        <f t="shared" si="3"/>
        <v>RELAY TOTAL</v>
      </c>
    </row>
    <row r="33" spans="1:30" s="3" customFormat="1" ht="24.75" customHeight="1">
      <c r="A33" s="85"/>
      <c r="B33" s="122" t="str">
        <f>B3</f>
        <v>Your Club Name:</v>
      </c>
      <c r="C33" s="215">
        <f>C3</f>
        <v>0</v>
      </c>
      <c r="D33" s="114"/>
      <c r="E33" s="92"/>
      <c r="F33" s="92"/>
      <c r="G33" s="269"/>
      <c r="H33" s="272"/>
      <c r="I33" s="260"/>
      <c r="J33" s="263"/>
      <c r="K33" s="274"/>
      <c r="L33" s="263"/>
      <c r="M33" s="274"/>
      <c r="N33" s="263"/>
      <c r="O33" s="274"/>
      <c r="P33" s="263"/>
      <c r="Q33" s="274"/>
      <c r="R33" s="263"/>
      <c r="S33" s="274"/>
      <c r="T33" s="263"/>
      <c r="U33" s="274"/>
      <c r="V33" s="263"/>
      <c r="W33" s="229"/>
      <c r="X33" s="263"/>
      <c r="Y33" s="229"/>
      <c r="Z33" s="263"/>
      <c r="AA33" s="229"/>
      <c r="AB33" s="263"/>
      <c r="AC33" s="229"/>
      <c r="AD33" s="277"/>
    </row>
    <row r="34" spans="1:30" s="3" customFormat="1" ht="24.75" customHeight="1">
      <c r="A34" s="85"/>
      <c r="B34" s="105"/>
      <c r="C34" s="216"/>
      <c r="D34" s="89"/>
      <c r="E34" s="92"/>
      <c r="F34" s="92"/>
      <c r="G34" s="269"/>
      <c r="H34" s="272"/>
      <c r="I34" s="260"/>
      <c r="J34" s="263"/>
      <c r="K34" s="274"/>
      <c r="L34" s="263"/>
      <c r="M34" s="274"/>
      <c r="N34" s="263"/>
      <c r="O34" s="274"/>
      <c r="P34" s="263"/>
      <c r="Q34" s="274"/>
      <c r="R34" s="263"/>
      <c r="S34" s="274"/>
      <c r="T34" s="263"/>
      <c r="U34" s="274"/>
      <c r="V34" s="263"/>
      <c r="W34" s="229"/>
      <c r="X34" s="263"/>
      <c r="Y34" s="229"/>
      <c r="Z34" s="263"/>
      <c r="AA34" s="229"/>
      <c r="AB34" s="263"/>
      <c r="AC34" s="229"/>
      <c r="AD34" s="277"/>
    </row>
    <row r="35" spans="1:30" s="3" customFormat="1" ht="19.5" customHeight="1">
      <c r="A35" s="85"/>
      <c r="B35" s="105"/>
      <c r="C35" s="217"/>
      <c r="D35" s="84"/>
      <c r="E35" s="92"/>
      <c r="F35" s="92"/>
      <c r="G35" s="269"/>
      <c r="H35" s="272"/>
      <c r="I35" s="260"/>
      <c r="J35" s="263"/>
      <c r="K35" s="274"/>
      <c r="L35" s="263"/>
      <c r="M35" s="274"/>
      <c r="N35" s="263"/>
      <c r="O35" s="274"/>
      <c r="P35" s="263"/>
      <c r="Q35" s="274"/>
      <c r="R35" s="263"/>
      <c r="S35" s="274"/>
      <c r="T35" s="263"/>
      <c r="U35" s="274"/>
      <c r="V35" s="263"/>
      <c r="W35" s="229"/>
      <c r="X35" s="263"/>
      <c r="Y35" s="229"/>
      <c r="Z35" s="263"/>
      <c r="AA35" s="229"/>
      <c r="AB35" s="263"/>
      <c r="AC35" s="229"/>
      <c r="AD35" s="277"/>
    </row>
    <row r="36" spans="1:30" s="3" customFormat="1" ht="19.5" customHeight="1">
      <c r="A36" s="85"/>
      <c r="B36" s="105"/>
      <c r="C36" s="217"/>
      <c r="D36" s="84"/>
      <c r="E36" s="92"/>
      <c r="F36" s="92"/>
      <c r="G36" s="269"/>
      <c r="H36" s="272"/>
      <c r="I36" s="260"/>
      <c r="J36" s="263"/>
      <c r="K36" s="274"/>
      <c r="L36" s="263"/>
      <c r="M36" s="274"/>
      <c r="N36" s="263"/>
      <c r="O36" s="274"/>
      <c r="P36" s="263"/>
      <c r="Q36" s="274"/>
      <c r="R36" s="263"/>
      <c r="S36" s="274"/>
      <c r="T36" s="263"/>
      <c r="U36" s="274"/>
      <c r="V36" s="263"/>
      <c r="W36" s="229"/>
      <c r="X36" s="263"/>
      <c r="Y36" s="229"/>
      <c r="Z36" s="263"/>
      <c r="AA36" s="229"/>
      <c r="AB36" s="263"/>
      <c r="AC36" s="229"/>
      <c r="AD36" s="277"/>
    </row>
    <row r="37" spans="1:30" s="3" customFormat="1" ht="54.75" customHeight="1" thickBot="1">
      <c r="A37" s="86"/>
      <c r="B37" s="237" t="str">
        <f>CONCATENATE("RELAY"," Page 2")</f>
        <v>RELAY Page 2</v>
      </c>
      <c r="C37" s="238"/>
      <c r="D37" s="239"/>
      <c r="E37" s="102"/>
      <c r="F37" s="102"/>
      <c r="G37" s="270"/>
      <c r="H37" s="273"/>
      <c r="I37" s="261"/>
      <c r="J37" s="264"/>
      <c r="K37" s="275"/>
      <c r="L37" s="264"/>
      <c r="M37" s="275"/>
      <c r="N37" s="264"/>
      <c r="O37" s="275"/>
      <c r="P37" s="264"/>
      <c r="Q37" s="275"/>
      <c r="R37" s="264"/>
      <c r="S37" s="275"/>
      <c r="T37" s="264"/>
      <c r="U37" s="275"/>
      <c r="V37" s="264"/>
      <c r="W37" s="229"/>
      <c r="X37" s="264"/>
      <c r="Y37" s="229"/>
      <c r="Z37" s="264"/>
      <c r="AA37" s="229"/>
      <c r="AB37" s="264"/>
      <c r="AC37" s="229"/>
      <c r="AD37" s="278"/>
    </row>
    <row r="38" spans="1:107" ht="16.5" customHeight="1" thickBot="1">
      <c r="A38" s="149">
        <v>0</v>
      </c>
      <c r="B38" s="150" t="str">
        <f>B8</f>
        <v>Name</v>
      </c>
      <c r="C38" s="151" t="str">
        <f>C8</f>
        <v>Number</v>
      </c>
      <c r="D38" s="152">
        <f>D8</f>
        <v>0</v>
      </c>
      <c r="E38" s="154"/>
      <c r="F38" s="154"/>
      <c r="G38" s="155"/>
      <c r="H38" s="219"/>
      <c r="I38" s="156"/>
      <c r="J38" s="157"/>
      <c r="K38" s="156"/>
      <c r="L38" s="157"/>
      <c r="M38" s="156"/>
      <c r="N38" s="157"/>
      <c r="O38" s="156"/>
      <c r="P38" s="157"/>
      <c r="Q38" s="156"/>
      <c r="R38" s="157"/>
      <c r="S38" s="156"/>
      <c r="T38" s="157"/>
      <c r="U38" s="156"/>
      <c r="V38" s="157"/>
      <c r="W38" s="156"/>
      <c r="X38" s="157"/>
      <c r="Y38" s="156"/>
      <c r="Z38" s="157"/>
      <c r="AA38" s="156"/>
      <c r="AB38" s="157"/>
      <c r="AC38" s="156"/>
      <c r="AD38" s="195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</row>
    <row r="39" spans="1:31" s="169" customFormat="1" ht="22.5" customHeight="1" thickBot="1">
      <c r="A39" s="161" t="e">
        <f>A30+1</f>
        <v>#REF!</v>
      </c>
      <c r="B39" s="170"/>
      <c r="C39" s="171"/>
      <c r="D39" s="172"/>
      <c r="E39" s="24"/>
      <c r="F39" s="17"/>
      <c r="G39" s="166"/>
      <c r="H39" s="220"/>
      <c r="I39" s="167"/>
      <c r="J39" s="166"/>
      <c r="K39" s="167"/>
      <c r="L39" s="166"/>
      <c r="M39" s="167"/>
      <c r="N39" s="166"/>
      <c r="O39" s="167"/>
      <c r="P39" s="166"/>
      <c r="Q39" s="167"/>
      <c r="R39" s="166"/>
      <c r="S39" s="167"/>
      <c r="T39" s="166"/>
      <c r="U39" s="167"/>
      <c r="V39" s="166"/>
      <c r="W39" s="167"/>
      <c r="X39" s="166"/>
      <c r="Y39" s="167"/>
      <c r="Z39" s="166"/>
      <c r="AA39" s="167"/>
      <c r="AB39" s="166"/>
      <c r="AC39" s="167"/>
      <c r="AD39" s="168">
        <f aca="true" t="shared" si="4" ref="AD39:AD60">IF(ISBLANK(H39),0,2)+IF(ISBLANK(I39),0,2)+IF(ISBLANK(J39),0,2)+IF(ISBLANK(K39),0,2)+IF(ISBLANK(L39),0,2)+IF(ISBLANK(M39),0,2)+IF(ISBLANK(N39),0,2)+IF(ISBLANK(O39),0,2)+IF(ISBLANK(P39),0,2)+IF(ISBLANK(Q39),0,2)+IF(ISBLANK(R39),0,2)+IF(ISBLANK(S39),0,2)+IF(ISBLANK(T39),0,2)+IF(ISBLANK(U39),0,2)+IF(ISBLANK(V39),0,2)+IF(ISBLANK(W39),0,2)+IF(ISBLANK(X39),0,2)+IF(ISBLANK(Y39),0,2)+IF(ISBLANK(Z39),0,2)+IF(ISBLANK(AA39),0,2)+IF(ISBLANK(AB39),0,2)+IF(ISBLANK(AC39),0,2)</f>
        <v>0</v>
      </c>
      <c r="AE39" s="169">
        <f aca="true" t="shared" si="5" ref="AE39:AE59">IF(ISBLANK(B39),0,1)</f>
        <v>0</v>
      </c>
    </row>
    <row r="40" spans="1:31" s="169" customFormat="1" ht="22.5" customHeight="1" thickBot="1">
      <c r="A40" s="161" t="e">
        <f aca="true" t="shared" si="6" ref="A40:A60">A39+1</f>
        <v>#REF!</v>
      </c>
      <c r="B40" s="170"/>
      <c r="C40" s="171"/>
      <c r="D40" s="172"/>
      <c r="E40" s="24"/>
      <c r="F40" s="17"/>
      <c r="G40" s="173"/>
      <c r="H40" s="221"/>
      <c r="I40" s="174"/>
      <c r="J40" s="173"/>
      <c r="K40" s="174"/>
      <c r="L40" s="173"/>
      <c r="M40" s="174"/>
      <c r="N40" s="173"/>
      <c r="O40" s="174"/>
      <c r="P40" s="173"/>
      <c r="Q40" s="174"/>
      <c r="R40" s="173"/>
      <c r="S40" s="174"/>
      <c r="T40" s="173"/>
      <c r="U40" s="174"/>
      <c r="V40" s="173"/>
      <c r="W40" s="174"/>
      <c r="X40" s="173"/>
      <c r="Y40" s="174"/>
      <c r="Z40" s="173"/>
      <c r="AA40" s="174"/>
      <c r="AB40" s="173"/>
      <c r="AC40" s="174"/>
      <c r="AD40" s="168">
        <f t="shared" si="4"/>
        <v>0</v>
      </c>
      <c r="AE40" s="169">
        <f t="shared" si="5"/>
        <v>0</v>
      </c>
    </row>
    <row r="41" spans="1:31" s="169" customFormat="1" ht="22.5" customHeight="1" thickBot="1">
      <c r="A41" s="161" t="e">
        <f t="shared" si="6"/>
        <v>#REF!</v>
      </c>
      <c r="B41" s="170"/>
      <c r="C41" s="171"/>
      <c r="D41" s="172"/>
      <c r="E41" s="24"/>
      <c r="F41" s="17"/>
      <c r="G41" s="173"/>
      <c r="H41" s="221"/>
      <c r="I41" s="174"/>
      <c r="J41" s="173"/>
      <c r="K41" s="174"/>
      <c r="L41" s="173"/>
      <c r="M41" s="174"/>
      <c r="N41" s="173"/>
      <c r="O41" s="174"/>
      <c r="P41" s="173"/>
      <c r="Q41" s="174"/>
      <c r="R41" s="173"/>
      <c r="S41" s="174"/>
      <c r="T41" s="173"/>
      <c r="U41" s="174"/>
      <c r="V41" s="173"/>
      <c r="W41" s="174"/>
      <c r="X41" s="173"/>
      <c r="Y41" s="174"/>
      <c r="Z41" s="173"/>
      <c r="AA41" s="174"/>
      <c r="AB41" s="173"/>
      <c r="AC41" s="174"/>
      <c r="AD41" s="168">
        <f t="shared" si="4"/>
        <v>0</v>
      </c>
      <c r="AE41" s="169">
        <f t="shared" si="5"/>
        <v>0</v>
      </c>
    </row>
    <row r="42" spans="1:31" s="169" customFormat="1" ht="22.5" customHeight="1" thickBot="1">
      <c r="A42" s="161" t="e">
        <f t="shared" si="6"/>
        <v>#REF!</v>
      </c>
      <c r="B42" s="170"/>
      <c r="C42" s="171"/>
      <c r="D42" s="172"/>
      <c r="E42" s="24"/>
      <c r="F42" s="17"/>
      <c r="G42" s="173"/>
      <c r="H42" s="221"/>
      <c r="I42" s="174"/>
      <c r="J42" s="173"/>
      <c r="K42" s="174"/>
      <c r="L42" s="173"/>
      <c r="M42" s="174"/>
      <c r="N42" s="173"/>
      <c r="O42" s="174"/>
      <c r="P42" s="173"/>
      <c r="Q42" s="174"/>
      <c r="R42" s="173"/>
      <c r="S42" s="174"/>
      <c r="T42" s="173"/>
      <c r="U42" s="174"/>
      <c r="V42" s="173"/>
      <c r="W42" s="174"/>
      <c r="X42" s="173"/>
      <c r="Y42" s="174"/>
      <c r="Z42" s="173"/>
      <c r="AA42" s="174"/>
      <c r="AB42" s="173"/>
      <c r="AC42" s="174"/>
      <c r="AD42" s="168">
        <f t="shared" si="4"/>
        <v>0</v>
      </c>
      <c r="AE42" s="169">
        <f t="shared" si="5"/>
        <v>0</v>
      </c>
    </row>
    <row r="43" spans="1:31" s="169" customFormat="1" ht="22.5" customHeight="1" thickBot="1">
      <c r="A43" s="161" t="e">
        <f t="shared" si="6"/>
        <v>#REF!</v>
      </c>
      <c r="B43" s="170"/>
      <c r="C43" s="171"/>
      <c r="D43" s="172"/>
      <c r="E43" s="24"/>
      <c r="F43" s="17"/>
      <c r="G43" s="173"/>
      <c r="H43" s="221"/>
      <c r="I43" s="174"/>
      <c r="J43" s="173"/>
      <c r="K43" s="174"/>
      <c r="L43" s="173"/>
      <c r="M43" s="174"/>
      <c r="N43" s="173"/>
      <c r="O43" s="174"/>
      <c r="P43" s="173"/>
      <c r="Q43" s="174"/>
      <c r="R43" s="173"/>
      <c r="S43" s="174"/>
      <c r="T43" s="173"/>
      <c r="U43" s="174"/>
      <c r="V43" s="173"/>
      <c r="W43" s="174"/>
      <c r="X43" s="173"/>
      <c r="Y43" s="174"/>
      <c r="Z43" s="173"/>
      <c r="AA43" s="174"/>
      <c r="AB43" s="173"/>
      <c r="AC43" s="174"/>
      <c r="AD43" s="168">
        <f t="shared" si="4"/>
        <v>0</v>
      </c>
      <c r="AE43" s="169">
        <f t="shared" si="5"/>
        <v>0</v>
      </c>
    </row>
    <row r="44" spans="1:31" s="169" customFormat="1" ht="22.5" customHeight="1" thickBot="1">
      <c r="A44" s="161" t="e">
        <f t="shared" si="6"/>
        <v>#REF!</v>
      </c>
      <c r="B44" s="170"/>
      <c r="C44" s="171"/>
      <c r="D44" s="172"/>
      <c r="E44" s="24"/>
      <c r="F44" s="17"/>
      <c r="G44" s="173"/>
      <c r="H44" s="221"/>
      <c r="I44" s="174"/>
      <c r="J44" s="173"/>
      <c r="K44" s="174"/>
      <c r="L44" s="173"/>
      <c r="M44" s="174"/>
      <c r="N44" s="173"/>
      <c r="O44" s="174"/>
      <c r="P44" s="173"/>
      <c r="Q44" s="174"/>
      <c r="R44" s="173"/>
      <c r="S44" s="174"/>
      <c r="T44" s="173"/>
      <c r="U44" s="174"/>
      <c r="V44" s="173"/>
      <c r="W44" s="174"/>
      <c r="X44" s="173"/>
      <c r="Y44" s="174"/>
      <c r="Z44" s="173"/>
      <c r="AA44" s="174"/>
      <c r="AB44" s="173"/>
      <c r="AC44" s="174"/>
      <c r="AD44" s="168">
        <f t="shared" si="4"/>
        <v>0</v>
      </c>
      <c r="AE44" s="169">
        <f t="shared" si="5"/>
        <v>0</v>
      </c>
    </row>
    <row r="45" spans="1:31" s="169" customFormat="1" ht="22.5" customHeight="1" thickBot="1">
      <c r="A45" s="161" t="e">
        <f t="shared" si="6"/>
        <v>#REF!</v>
      </c>
      <c r="B45" s="170"/>
      <c r="C45" s="171"/>
      <c r="D45" s="172"/>
      <c r="E45" s="24"/>
      <c r="F45" s="17"/>
      <c r="G45" s="173"/>
      <c r="H45" s="221"/>
      <c r="I45" s="174"/>
      <c r="J45" s="173"/>
      <c r="K45" s="174"/>
      <c r="L45" s="173"/>
      <c r="M45" s="174"/>
      <c r="N45" s="173"/>
      <c r="O45" s="174"/>
      <c r="P45" s="173"/>
      <c r="Q45" s="174"/>
      <c r="R45" s="173"/>
      <c r="S45" s="174"/>
      <c r="T45" s="173"/>
      <c r="U45" s="174"/>
      <c r="V45" s="173"/>
      <c r="W45" s="174"/>
      <c r="X45" s="173"/>
      <c r="Y45" s="174"/>
      <c r="Z45" s="173"/>
      <c r="AA45" s="174"/>
      <c r="AB45" s="173"/>
      <c r="AC45" s="174"/>
      <c r="AD45" s="168">
        <f t="shared" si="4"/>
        <v>0</v>
      </c>
      <c r="AE45" s="169">
        <f t="shared" si="5"/>
        <v>0</v>
      </c>
    </row>
    <row r="46" spans="1:31" s="169" customFormat="1" ht="22.5" customHeight="1" thickBot="1">
      <c r="A46" s="161" t="e">
        <f t="shared" si="6"/>
        <v>#REF!</v>
      </c>
      <c r="B46" s="170"/>
      <c r="C46" s="171"/>
      <c r="D46" s="172"/>
      <c r="E46" s="24"/>
      <c r="F46" s="17"/>
      <c r="G46" s="173"/>
      <c r="H46" s="221"/>
      <c r="I46" s="174"/>
      <c r="J46" s="173"/>
      <c r="K46" s="174"/>
      <c r="L46" s="173"/>
      <c r="M46" s="174"/>
      <c r="N46" s="173"/>
      <c r="O46" s="174"/>
      <c r="P46" s="173"/>
      <c r="Q46" s="174"/>
      <c r="R46" s="173"/>
      <c r="S46" s="174"/>
      <c r="T46" s="173"/>
      <c r="U46" s="174"/>
      <c r="V46" s="173"/>
      <c r="W46" s="174"/>
      <c r="X46" s="173"/>
      <c r="Y46" s="174"/>
      <c r="Z46" s="173"/>
      <c r="AA46" s="174"/>
      <c r="AB46" s="173"/>
      <c r="AC46" s="174"/>
      <c r="AD46" s="168">
        <f t="shared" si="4"/>
        <v>0</v>
      </c>
      <c r="AE46" s="169">
        <f t="shared" si="5"/>
        <v>0</v>
      </c>
    </row>
    <row r="47" spans="1:31" s="169" customFormat="1" ht="22.5" customHeight="1" thickBot="1">
      <c r="A47" s="161" t="e">
        <f t="shared" si="6"/>
        <v>#REF!</v>
      </c>
      <c r="B47" s="170"/>
      <c r="C47" s="171"/>
      <c r="D47" s="172"/>
      <c r="E47" s="24"/>
      <c r="F47" s="17"/>
      <c r="G47" s="173"/>
      <c r="H47" s="221"/>
      <c r="I47" s="174"/>
      <c r="J47" s="173"/>
      <c r="K47" s="174"/>
      <c r="L47" s="173"/>
      <c r="M47" s="174"/>
      <c r="N47" s="173"/>
      <c r="O47" s="174"/>
      <c r="P47" s="173"/>
      <c r="Q47" s="174"/>
      <c r="R47" s="173"/>
      <c r="S47" s="174"/>
      <c r="T47" s="173"/>
      <c r="U47" s="174"/>
      <c r="V47" s="173"/>
      <c r="W47" s="174"/>
      <c r="X47" s="173"/>
      <c r="Y47" s="174"/>
      <c r="Z47" s="173"/>
      <c r="AA47" s="174"/>
      <c r="AB47" s="173"/>
      <c r="AC47" s="174"/>
      <c r="AD47" s="168">
        <f t="shared" si="4"/>
        <v>0</v>
      </c>
      <c r="AE47" s="169">
        <f t="shared" si="5"/>
        <v>0</v>
      </c>
    </row>
    <row r="48" spans="1:31" s="169" customFormat="1" ht="22.5" customHeight="1" thickBot="1">
      <c r="A48" s="161" t="e">
        <f t="shared" si="6"/>
        <v>#REF!</v>
      </c>
      <c r="B48" s="170"/>
      <c r="C48" s="171"/>
      <c r="D48" s="172"/>
      <c r="E48" s="24"/>
      <c r="F48" s="17"/>
      <c r="G48" s="173"/>
      <c r="H48" s="221"/>
      <c r="I48" s="174"/>
      <c r="J48" s="173"/>
      <c r="K48" s="174"/>
      <c r="L48" s="173"/>
      <c r="M48" s="174"/>
      <c r="N48" s="173"/>
      <c r="O48" s="174"/>
      <c r="P48" s="173"/>
      <c r="Q48" s="174"/>
      <c r="R48" s="173"/>
      <c r="S48" s="174"/>
      <c r="T48" s="173"/>
      <c r="U48" s="174"/>
      <c r="V48" s="173"/>
      <c r="W48" s="174"/>
      <c r="X48" s="173"/>
      <c r="Y48" s="174"/>
      <c r="Z48" s="173"/>
      <c r="AA48" s="174"/>
      <c r="AB48" s="173"/>
      <c r="AC48" s="174"/>
      <c r="AD48" s="168">
        <f t="shared" si="4"/>
        <v>0</v>
      </c>
      <c r="AE48" s="169">
        <f t="shared" si="5"/>
        <v>0</v>
      </c>
    </row>
    <row r="49" spans="1:31" s="169" customFormat="1" ht="22.5" customHeight="1" thickBot="1">
      <c r="A49" s="161" t="e">
        <f>#REF!+1</f>
        <v>#REF!</v>
      </c>
      <c r="B49" s="170"/>
      <c r="C49" s="171"/>
      <c r="D49" s="172"/>
      <c r="E49" s="24"/>
      <c r="F49" s="17"/>
      <c r="G49" s="173"/>
      <c r="H49" s="221"/>
      <c r="I49" s="174"/>
      <c r="J49" s="173"/>
      <c r="K49" s="174"/>
      <c r="L49" s="173"/>
      <c r="M49" s="174"/>
      <c r="N49" s="173"/>
      <c r="O49" s="174"/>
      <c r="P49" s="173"/>
      <c r="Q49" s="174"/>
      <c r="R49" s="173"/>
      <c r="S49" s="174"/>
      <c r="T49" s="173"/>
      <c r="U49" s="174"/>
      <c r="V49" s="173"/>
      <c r="W49" s="174"/>
      <c r="X49" s="173"/>
      <c r="Y49" s="174"/>
      <c r="Z49" s="173"/>
      <c r="AA49" s="174"/>
      <c r="AB49" s="173"/>
      <c r="AC49" s="174"/>
      <c r="AD49" s="168">
        <f t="shared" si="4"/>
        <v>0</v>
      </c>
      <c r="AE49" s="169">
        <f t="shared" si="5"/>
        <v>0</v>
      </c>
    </row>
    <row r="50" spans="1:31" s="169" customFormat="1" ht="22.5" customHeight="1" thickBot="1">
      <c r="A50" s="161" t="e">
        <f t="shared" si="6"/>
        <v>#REF!</v>
      </c>
      <c r="B50" s="170"/>
      <c r="C50" s="171"/>
      <c r="D50" s="172"/>
      <c r="E50" s="24"/>
      <c r="F50" s="17"/>
      <c r="G50" s="177"/>
      <c r="H50" s="223"/>
      <c r="I50" s="178"/>
      <c r="J50" s="173"/>
      <c r="K50" s="178"/>
      <c r="L50" s="173"/>
      <c r="M50" s="178"/>
      <c r="N50" s="173"/>
      <c r="O50" s="178"/>
      <c r="P50" s="173"/>
      <c r="Q50" s="178"/>
      <c r="R50" s="173"/>
      <c r="S50" s="178"/>
      <c r="T50" s="173"/>
      <c r="U50" s="178"/>
      <c r="V50" s="173"/>
      <c r="W50" s="178"/>
      <c r="X50" s="173"/>
      <c r="Y50" s="178"/>
      <c r="Z50" s="173"/>
      <c r="AA50" s="178"/>
      <c r="AB50" s="173"/>
      <c r="AC50" s="72"/>
      <c r="AD50" s="168">
        <f t="shared" si="4"/>
        <v>0</v>
      </c>
      <c r="AE50" s="169">
        <f t="shared" si="5"/>
        <v>0</v>
      </c>
    </row>
    <row r="51" spans="1:31" s="169" customFormat="1" ht="22.5" customHeight="1" thickBot="1">
      <c r="A51" s="161" t="e">
        <f t="shared" si="6"/>
        <v>#REF!</v>
      </c>
      <c r="B51" s="170"/>
      <c r="C51" s="171"/>
      <c r="D51" s="172"/>
      <c r="E51" s="24"/>
      <c r="F51" s="17"/>
      <c r="G51" s="173"/>
      <c r="H51" s="221"/>
      <c r="I51" s="174"/>
      <c r="J51" s="173"/>
      <c r="K51" s="174"/>
      <c r="L51" s="173"/>
      <c r="M51" s="174"/>
      <c r="N51" s="173"/>
      <c r="O51" s="174"/>
      <c r="P51" s="173"/>
      <c r="Q51" s="174"/>
      <c r="R51" s="173"/>
      <c r="S51" s="174"/>
      <c r="T51" s="173"/>
      <c r="U51" s="174"/>
      <c r="V51" s="173"/>
      <c r="W51" s="174"/>
      <c r="X51" s="173"/>
      <c r="Y51" s="174"/>
      <c r="Z51" s="173"/>
      <c r="AA51" s="174"/>
      <c r="AB51" s="173"/>
      <c r="AC51" s="72"/>
      <c r="AD51" s="168">
        <f t="shared" si="4"/>
        <v>0</v>
      </c>
      <c r="AE51" s="169">
        <f t="shared" si="5"/>
        <v>0</v>
      </c>
    </row>
    <row r="52" spans="1:31" s="169" customFormat="1" ht="22.5" customHeight="1" thickBot="1">
      <c r="A52" s="161" t="e">
        <f t="shared" si="6"/>
        <v>#REF!</v>
      </c>
      <c r="B52" s="170"/>
      <c r="C52" s="171"/>
      <c r="D52" s="172"/>
      <c r="E52" s="24"/>
      <c r="F52" s="17"/>
      <c r="G52" s="173"/>
      <c r="H52" s="221"/>
      <c r="I52" s="174"/>
      <c r="J52" s="173"/>
      <c r="K52" s="174"/>
      <c r="L52" s="173"/>
      <c r="M52" s="174"/>
      <c r="N52" s="173"/>
      <c r="O52" s="174"/>
      <c r="P52" s="173"/>
      <c r="Q52" s="174"/>
      <c r="R52" s="173"/>
      <c r="S52" s="174"/>
      <c r="T52" s="173"/>
      <c r="U52" s="174"/>
      <c r="V52" s="173"/>
      <c r="W52" s="174"/>
      <c r="X52" s="173"/>
      <c r="Y52" s="174"/>
      <c r="Z52" s="173"/>
      <c r="AA52" s="174"/>
      <c r="AB52" s="173"/>
      <c r="AC52" s="174"/>
      <c r="AD52" s="168">
        <f t="shared" si="4"/>
        <v>0</v>
      </c>
      <c r="AE52" s="169">
        <f t="shared" si="5"/>
        <v>0</v>
      </c>
    </row>
    <row r="53" spans="1:31" s="169" customFormat="1" ht="22.5" customHeight="1" thickBot="1">
      <c r="A53" s="161" t="e">
        <f t="shared" si="6"/>
        <v>#REF!</v>
      </c>
      <c r="B53" s="170"/>
      <c r="C53" s="171"/>
      <c r="D53" s="172"/>
      <c r="E53" s="24"/>
      <c r="F53" s="17"/>
      <c r="G53" s="173"/>
      <c r="H53" s="221"/>
      <c r="I53" s="174"/>
      <c r="J53" s="173"/>
      <c r="K53" s="174"/>
      <c r="L53" s="173"/>
      <c r="M53" s="174"/>
      <c r="N53" s="173"/>
      <c r="O53" s="174"/>
      <c r="P53" s="173"/>
      <c r="Q53" s="174"/>
      <c r="R53" s="173"/>
      <c r="S53" s="174"/>
      <c r="T53" s="173"/>
      <c r="U53" s="174"/>
      <c r="V53" s="173"/>
      <c r="W53" s="174"/>
      <c r="X53" s="173"/>
      <c r="Y53" s="174"/>
      <c r="Z53" s="173"/>
      <c r="AA53" s="174"/>
      <c r="AB53" s="173"/>
      <c r="AC53" s="178"/>
      <c r="AD53" s="168">
        <f t="shared" si="4"/>
        <v>0</v>
      </c>
      <c r="AE53" s="169">
        <f t="shared" si="5"/>
        <v>0</v>
      </c>
    </row>
    <row r="54" spans="1:31" s="169" customFormat="1" ht="22.5" customHeight="1" thickBot="1">
      <c r="A54" s="161" t="e">
        <f t="shared" si="6"/>
        <v>#REF!</v>
      </c>
      <c r="B54" s="170"/>
      <c r="C54" s="171"/>
      <c r="D54" s="172"/>
      <c r="E54" s="24"/>
      <c r="F54" s="17"/>
      <c r="G54" s="173"/>
      <c r="H54" s="221"/>
      <c r="I54" s="174"/>
      <c r="J54" s="173"/>
      <c r="K54" s="174"/>
      <c r="L54" s="173"/>
      <c r="M54" s="174"/>
      <c r="N54" s="173"/>
      <c r="O54" s="174"/>
      <c r="P54" s="173"/>
      <c r="Q54" s="174"/>
      <c r="R54" s="173"/>
      <c r="S54" s="174"/>
      <c r="T54" s="173"/>
      <c r="U54" s="174"/>
      <c r="V54" s="173"/>
      <c r="W54" s="174"/>
      <c r="X54" s="173"/>
      <c r="Y54" s="174"/>
      <c r="Z54" s="173"/>
      <c r="AA54" s="174"/>
      <c r="AB54" s="173"/>
      <c r="AC54" s="174"/>
      <c r="AD54" s="168">
        <f t="shared" si="4"/>
        <v>0</v>
      </c>
      <c r="AE54" s="169">
        <f t="shared" si="5"/>
        <v>0</v>
      </c>
    </row>
    <row r="55" spans="1:31" s="169" customFormat="1" ht="22.5" customHeight="1" thickBot="1">
      <c r="A55" s="161" t="e">
        <f t="shared" si="6"/>
        <v>#REF!</v>
      </c>
      <c r="B55" s="170"/>
      <c r="C55" s="171"/>
      <c r="D55" s="172"/>
      <c r="E55" s="24"/>
      <c r="F55" s="17"/>
      <c r="G55" s="173"/>
      <c r="H55" s="221"/>
      <c r="I55" s="174"/>
      <c r="J55" s="173"/>
      <c r="K55" s="174"/>
      <c r="L55" s="173"/>
      <c r="M55" s="174"/>
      <c r="N55" s="173"/>
      <c r="O55" s="174"/>
      <c r="P55" s="173"/>
      <c r="Q55" s="174"/>
      <c r="R55" s="173"/>
      <c r="S55" s="174"/>
      <c r="T55" s="173"/>
      <c r="U55" s="174"/>
      <c r="V55" s="173"/>
      <c r="W55" s="174"/>
      <c r="X55" s="173"/>
      <c r="Y55" s="174"/>
      <c r="Z55" s="173"/>
      <c r="AA55" s="174"/>
      <c r="AB55" s="173"/>
      <c r="AC55" s="174"/>
      <c r="AD55" s="168">
        <f t="shared" si="4"/>
        <v>0</v>
      </c>
      <c r="AE55" s="169">
        <f t="shared" si="5"/>
        <v>0</v>
      </c>
    </row>
    <row r="56" spans="1:31" s="169" customFormat="1" ht="22.5" customHeight="1" thickBot="1">
      <c r="A56" s="161" t="e">
        <f t="shared" si="6"/>
        <v>#REF!</v>
      </c>
      <c r="B56" s="170"/>
      <c r="C56" s="171"/>
      <c r="D56" s="172"/>
      <c r="E56" s="24"/>
      <c r="F56" s="17"/>
      <c r="G56" s="173"/>
      <c r="H56" s="221"/>
      <c r="I56" s="174"/>
      <c r="J56" s="173"/>
      <c r="K56" s="174"/>
      <c r="L56" s="173"/>
      <c r="M56" s="174"/>
      <c r="N56" s="173"/>
      <c r="O56" s="174"/>
      <c r="P56" s="173"/>
      <c r="Q56" s="174"/>
      <c r="R56" s="173"/>
      <c r="S56" s="174"/>
      <c r="T56" s="173"/>
      <c r="U56" s="174"/>
      <c r="V56" s="173"/>
      <c r="W56" s="174"/>
      <c r="X56" s="173"/>
      <c r="Y56" s="174"/>
      <c r="Z56" s="173"/>
      <c r="AA56" s="174"/>
      <c r="AB56" s="173"/>
      <c r="AC56" s="174"/>
      <c r="AD56" s="168">
        <f t="shared" si="4"/>
        <v>0</v>
      </c>
      <c r="AE56" s="169">
        <f t="shared" si="5"/>
        <v>0</v>
      </c>
    </row>
    <row r="57" spans="1:31" s="169" customFormat="1" ht="22.5" customHeight="1" thickBot="1">
      <c r="A57" s="161" t="e">
        <f t="shared" si="6"/>
        <v>#REF!</v>
      </c>
      <c r="B57" s="170"/>
      <c r="C57" s="171"/>
      <c r="D57" s="172"/>
      <c r="E57" s="24"/>
      <c r="F57" s="17"/>
      <c r="G57" s="173"/>
      <c r="H57" s="221"/>
      <c r="I57" s="174"/>
      <c r="J57" s="173"/>
      <c r="K57" s="174"/>
      <c r="L57" s="173"/>
      <c r="M57" s="174"/>
      <c r="N57" s="173"/>
      <c r="O57" s="174"/>
      <c r="P57" s="173"/>
      <c r="Q57" s="174"/>
      <c r="R57" s="173"/>
      <c r="S57" s="174"/>
      <c r="T57" s="173"/>
      <c r="U57" s="174"/>
      <c r="V57" s="173"/>
      <c r="W57" s="174"/>
      <c r="X57" s="173"/>
      <c r="Y57" s="174"/>
      <c r="Z57" s="173"/>
      <c r="AA57" s="174"/>
      <c r="AB57" s="173"/>
      <c r="AC57" s="174"/>
      <c r="AD57" s="168">
        <f t="shared" si="4"/>
        <v>0</v>
      </c>
      <c r="AE57" s="169">
        <f t="shared" si="5"/>
        <v>0</v>
      </c>
    </row>
    <row r="58" spans="1:31" s="169" customFormat="1" ht="22.5" customHeight="1" thickBot="1">
      <c r="A58" s="161" t="e">
        <f t="shared" si="6"/>
        <v>#REF!</v>
      </c>
      <c r="B58" s="170"/>
      <c r="C58" s="171"/>
      <c r="D58" s="172"/>
      <c r="E58" s="24"/>
      <c r="F58" s="17"/>
      <c r="G58" s="173"/>
      <c r="H58" s="221"/>
      <c r="I58" s="174"/>
      <c r="J58" s="173"/>
      <c r="K58" s="174"/>
      <c r="L58" s="173"/>
      <c r="M58" s="174"/>
      <c r="N58" s="173"/>
      <c r="O58" s="174"/>
      <c r="P58" s="173"/>
      <c r="Q58" s="174"/>
      <c r="R58" s="173"/>
      <c r="S58" s="174"/>
      <c r="T58" s="173"/>
      <c r="U58" s="174"/>
      <c r="V58" s="173"/>
      <c r="W58" s="174"/>
      <c r="X58" s="173"/>
      <c r="Y58" s="174"/>
      <c r="Z58" s="173"/>
      <c r="AA58" s="174"/>
      <c r="AB58" s="173"/>
      <c r="AC58" s="174"/>
      <c r="AD58" s="168">
        <f t="shared" si="4"/>
        <v>0</v>
      </c>
      <c r="AE58" s="169">
        <f t="shared" si="5"/>
        <v>0</v>
      </c>
    </row>
    <row r="59" spans="1:31" s="169" customFormat="1" ht="22.5" customHeight="1" thickBot="1">
      <c r="A59" s="161" t="e">
        <f t="shared" si="6"/>
        <v>#REF!</v>
      </c>
      <c r="B59" s="170"/>
      <c r="C59" s="171"/>
      <c r="D59" s="172"/>
      <c r="E59" s="24"/>
      <c r="F59" s="17"/>
      <c r="G59" s="44"/>
      <c r="H59" s="222"/>
      <c r="I59" s="72"/>
      <c r="J59" s="173"/>
      <c r="K59" s="72"/>
      <c r="L59" s="173"/>
      <c r="M59" s="72"/>
      <c r="N59" s="173"/>
      <c r="O59" s="72"/>
      <c r="P59" s="173"/>
      <c r="Q59" s="72"/>
      <c r="R59" s="173"/>
      <c r="S59" s="72"/>
      <c r="T59" s="173"/>
      <c r="U59" s="72"/>
      <c r="V59" s="173"/>
      <c r="W59" s="72"/>
      <c r="X59" s="173"/>
      <c r="Y59" s="72"/>
      <c r="Z59" s="173"/>
      <c r="AA59" s="72"/>
      <c r="AB59" s="173"/>
      <c r="AC59" s="72"/>
      <c r="AD59" s="168">
        <f t="shared" si="4"/>
        <v>0</v>
      </c>
      <c r="AE59" s="169">
        <f t="shared" si="5"/>
        <v>0</v>
      </c>
    </row>
    <row r="60" spans="1:30" s="169" customFormat="1" ht="22.5" customHeight="1" thickBot="1">
      <c r="A60" s="161" t="e">
        <f t="shared" si="6"/>
        <v>#REF!</v>
      </c>
      <c r="B60" s="179"/>
      <c r="C60" s="180"/>
      <c r="D60" s="181"/>
      <c r="E60" s="24"/>
      <c r="F60" s="17"/>
      <c r="G60" s="182"/>
      <c r="H60" s="224"/>
      <c r="I60" s="183"/>
      <c r="J60" s="182"/>
      <c r="K60" s="183"/>
      <c r="L60" s="182"/>
      <c r="M60" s="183"/>
      <c r="N60" s="182"/>
      <c r="O60" s="183"/>
      <c r="P60" s="182"/>
      <c r="Q60" s="183"/>
      <c r="R60" s="182"/>
      <c r="S60" s="183"/>
      <c r="T60" s="182"/>
      <c r="U60" s="183"/>
      <c r="V60" s="182"/>
      <c r="W60" s="183"/>
      <c r="X60" s="182"/>
      <c r="Y60" s="183"/>
      <c r="Z60" s="182"/>
      <c r="AA60" s="183"/>
      <c r="AB60" s="182"/>
      <c r="AC60" s="183"/>
      <c r="AD60" s="168">
        <f t="shared" si="4"/>
        <v>0</v>
      </c>
    </row>
    <row r="61" spans="1:31" s="169" customFormat="1" ht="16.5" customHeight="1" thickBot="1">
      <c r="A61" s="193"/>
      <c r="B61" s="185">
        <f>B31</f>
        <v>0</v>
      </c>
      <c r="C61" s="196"/>
      <c r="D61" s="196"/>
      <c r="E61" s="188"/>
      <c r="F61" s="188" t="e">
        <f>SUM(F39:F60)+#REF!</f>
        <v>#REF!</v>
      </c>
      <c r="G61" s="190"/>
      <c r="H61" s="190"/>
      <c r="I61" s="190"/>
      <c r="J61" s="190"/>
      <c r="K61" s="190"/>
      <c r="L61" s="190"/>
      <c r="M61" s="190"/>
      <c r="N61" s="197" t="str">
        <f>N31</f>
        <v>Ver:5.19.2014</v>
      </c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7" t="s">
        <v>54</v>
      </c>
      <c r="Z61" s="190"/>
      <c r="AA61" s="190"/>
      <c r="AB61" s="190"/>
      <c r="AC61" s="190"/>
      <c r="AD61" s="191">
        <f>SUM(AD39:AD60)+AD31</f>
        <v>0</v>
      </c>
      <c r="AE61" s="169">
        <f>SUM(AE39:AE60)+AE31</f>
        <v>0</v>
      </c>
    </row>
    <row r="62" spans="1:30" s="169" customFormat="1" ht="24.75" customHeight="1">
      <c r="A62" s="198"/>
      <c r="B62" s="118" t="str">
        <f>B32</f>
        <v>Host Club Name:</v>
      </c>
      <c r="C62" s="215">
        <f>C32</f>
        <v>0</v>
      </c>
      <c r="D62" s="114"/>
      <c r="E62" s="92"/>
      <c r="F62" s="92"/>
      <c r="G62" s="262">
        <f>G31</f>
        <v>0</v>
      </c>
      <c r="H62" s="271" t="str">
        <f>H32</f>
        <v>PRIMARY 2 PERSON</v>
      </c>
      <c r="I62" s="259" t="str">
        <f aca="true" t="shared" si="7" ref="I62:AD62">I32</f>
        <v>PRIMARY 2 MIX</v>
      </c>
      <c r="J62" s="262" t="str">
        <f t="shared" si="7"/>
        <v>ELEMENTARY 2 PERSON</v>
      </c>
      <c r="K62" s="259" t="str">
        <f t="shared" si="7"/>
        <v>ELEMENTARY 2 MIX</v>
      </c>
      <c r="L62" s="262" t="str">
        <f t="shared" si="7"/>
        <v>SOPHOMORE 2 PERSON</v>
      </c>
      <c r="M62" s="259" t="str">
        <f t="shared" si="7"/>
        <v>SOPHOMORE 2 MIX</v>
      </c>
      <c r="N62" s="262" t="str">
        <f t="shared" si="7"/>
        <v>SENIOR 2 PERSON</v>
      </c>
      <c r="O62" s="259" t="str">
        <f t="shared" si="7"/>
        <v>SENIOR 2 MIX</v>
      </c>
      <c r="P62" s="262" t="str">
        <f t="shared" si="7"/>
        <v>CLASSIC 2 PERSON</v>
      </c>
      <c r="Q62" s="259" t="str">
        <f t="shared" si="7"/>
        <v>CLASSIC 2 MIX</v>
      </c>
      <c r="R62" s="262" t="str">
        <f t="shared" si="7"/>
        <v>MASTERS 2 PERSON</v>
      </c>
      <c r="S62" s="259" t="str">
        <f t="shared" si="7"/>
        <v>MASTERS 2 MIX</v>
      </c>
      <c r="T62" s="262" t="str">
        <f t="shared" si="7"/>
        <v>VETERANS 2 PERSON</v>
      </c>
      <c r="U62" s="259" t="str">
        <f t="shared" si="7"/>
        <v>VETERANS 2 MIX</v>
      </c>
      <c r="V62" s="262" t="str">
        <f t="shared" si="7"/>
        <v>PRIMARY 4 PERSON</v>
      </c>
      <c r="W62" s="228" t="str">
        <f t="shared" si="7"/>
        <v>PRIMARY4 MIX</v>
      </c>
      <c r="X62" s="262" t="str">
        <f t="shared" si="7"/>
        <v>ELE/FRE 4 PERSON</v>
      </c>
      <c r="Y62" s="228" t="str">
        <f t="shared" si="7"/>
        <v>ELE/FRE 4 MIX</v>
      </c>
      <c r="Z62" s="262" t="str">
        <f t="shared" si="7"/>
        <v>SOPH / CLASSIC 4 PERSON</v>
      </c>
      <c r="AA62" s="228" t="str">
        <f t="shared" si="7"/>
        <v>SOPH / CLASSIC 4 MIX</v>
      </c>
      <c r="AB62" s="262" t="str">
        <f t="shared" si="7"/>
        <v>MASTER / UP 4 PERSON</v>
      </c>
      <c r="AC62" s="228" t="str">
        <f t="shared" si="7"/>
        <v>MASTER / UP 4 MIX</v>
      </c>
      <c r="AD62" s="276" t="str">
        <f t="shared" si="7"/>
        <v>RELAY TOTAL</v>
      </c>
    </row>
    <row r="63" spans="1:30" s="169" customFormat="1" ht="24.75" customHeight="1">
      <c r="A63" s="198"/>
      <c r="B63" s="122" t="str">
        <f>B33</f>
        <v>Your Club Name:</v>
      </c>
      <c r="C63" s="215">
        <f>C33</f>
        <v>0</v>
      </c>
      <c r="D63" s="114"/>
      <c r="E63" s="92"/>
      <c r="F63" s="92"/>
      <c r="G63" s="269"/>
      <c r="H63" s="272"/>
      <c r="I63" s="274"/>
      <c r="J63" s="263"/>
      <c r="K63" s="274"/>
      <c r="L63" s="263"/>
      <c r="M63" s="274"/>
      <c r="N63" s="263"/>
      <c r="O63" s="274"/>
      <c r="P63" s="263"/>
      <c r="Q63" s="274"/>
      <c r="R63" s="263"/>
      <c r="S63" s="274"/>
      <c r="T63" s="263"/>
      <c r="U63" s="274"/>
      <c r="V63" s="263"/>
      <c r="W63" s="229"/>
      <c r="X63" s="263"/>
      <c r="Y63" s="229"/>
      <c r="Z63" s="263"/>
      <c r="AA63" s="229"/>
      <c r="AB63" s="263"/>
      <c r="AC63" s="229"/>
      <c r="AD63" s="277"/>
    </row>
    <row r="64" spans="1:30" s="169" customFormat="1" ht="24.75" customHeight="1">
      <c r="A64" s="198"/>
      <c r="B64" s="105"/>
      <c r="C64" s="216"/>
      <c r="D64" s="89"/>
      <c r="E64" s="92"/>
      <c r="F64" s="92"/>
      <c r="G64" s="269"/>
      <c r="H64" s="272"/>
      <c r="I64" s="274"/>
      <c r="J64" s="263"/>
      <c r="K64" s="274"/>
      <c r="L64" s="263"/>
      <c r="M64" s="274"/>
      <c r="N64" s="263"/>
      <c r="O64" s="274"/>
      <c r="P64" s="263"/>
      <c r="Q64" s="274"/>
      <c r="R64" s="263"/>
      <c r="S64" s="274"/>
      <c r="T64" s="263"/>
      <c r="U64" s="274"/>
      <c r="V64" s="263"/>
      <c r="W64" s="229"/>
      <c r="X64" s="263"/>
      <c r="Y64" s="229"/>
      <c r="Z64" s="263"/>
      <c r="AA64" s="229"/>
      <c r="AB64" s="263"/>
      <c r="AC64" s="229"/>
      <c r="AD64" s="277"/>
    </row>
    <row r="65" spans="1:30" s="169" customFormat="1" ht="19.5" customHeight="1">
      <c r="A65" s="198"/>
      <c r="B65" s="105"/>
      <c r="C65" s="217"/>
      <c r="D65" s="84"/>
      <c r="E65" s="92"/>
      <c r="F65" s="92"/>
      <c r="G65" s="269"/>
      <c r="H65" s="272"/>
      <c r="I65" s="274"/>
      <c r="J65" s="263"/>
      <c r="K65" s="274"/>
      <c r="L65" s="263"/>
      <c r="M65" s="274"/>
      <c r="N65" s="263"/>
      <c r="O65" s="274"/>
      <c r="P65" s="263"/>
      <c r="Q65" s="274"/>
      <c r="R65" s="263"/>
      <c r="S65" s="274"/>
      <c r="T65" s="263"/>
      <c r="U65" s="274"/>
      <c r="V65" s="263"/>
      <c r="W65" s="229"/>
      <c r="X65" s="263"/>
      <c r="Y65" s="229"/>
      <c r="Z65" s="263"/>
      <c r="AA65" s="229"/>
      <c r="AB65" s="263"/>
      <c r="AC65" s="229"/>
      <c r="AD65" s="277"/>
    </row>
    <row r="66" spans="1:30" s="169" customFormat="1" ht="19.5" customHeight="1">
      <c r="A66" s="198"/>
      <c r="B66" s="105"/>
      <c r="C66" s="217"/>
      <c r="D66" s="84"/>
      <c r="E66" s="92"/>
      <c r="F66" s="92"/>
      <c r="G66" s="269"/>
      <c r="H66" s="272"/>
      <c r="I66" s="274"/>
      <c r="J66" s="263"/>
      <c r="K66" s="274"/>
      <c r="L66" s="263"/>
      <c r="M66" s="274"/>
      <c r="N66" s="263"/>
      <c r="O66" s="274"/>
      <c r="P66" s="263"/>
      <c r="Q66" s="274"/>
      <c r="R66" s="263"/>
      <c r="S66" s="274"/>
      <c r="T66" s="263"/>
      <c r="U66" s="274"/>
      <c r="V66" s="263"/>
      <c r="W66" s="229"/>
      <c r="X66" s="263"/>
      <c r="Y66" s="229"/>
      <c r="Z66" s="263"/>
      <c r="AA66" s="229"/>
      <c r="AB66" s="263"/>
      <c r="AC66" s="229"/>
      <c r="AD66" s="277"/>
    </row>
    <row r="67" spans="1:30" s="169" customFormat="1" ht="54.75" customHeight="1" thickBot="1">
      <c r="A67" s="198"/>
      <c r="B67" s="237" t="str">
        <f>CONCATENATE("RELAY"," Page 2")</f>
        <v>RELAY Page 2</v>
      </c>
      <c r="C67" s="238"/>
      <c r="D67" s="239"/>
      <c r="E67" s="102"/>
      <c r="F67" s="102"/>
      <c r="G67" s="270"/>
      <c r="H67" s="273"/>
      <c r="I67" s="275"/>
      <c r="J67" s="264"/>
      <c r="K67" s="275"/>
      <c r="L67" s="264"/>
      <c r="M67" s="275"/>
      <c r="N67" s="264"/>
      <c r="O67" s="275"/>
      <c r="P67" s="264"/>
      <c r="Q67" s="275"/>
      <c r="R67" s="264"/>
      <c r="S67" s="275"/>
      <c r="T67" s="264"/>
      <c r="U67" s="275"/>
      <c r="V67" s="264"/>
      <c r="W67" s="230"/>
      <c r="X67" s="264"/>
      <c r="Y67" s="230"/>
      <c r="Z67" s="264"/>
      <c r="AA67" s="230"/>
      <c r="AB67" s="264"/>
      <c r="AC67" s="230"/>
      <c r="AD67" s="278"/>
    </row>
    <row r="68" spans="1:30" s="169" customFormat="1" ht="16.5" customHeight="1" thickBot="1">
      <c r="A68" s="198"/>
      <c r="B68" s="150" t="str">
        <f>B38</f>
        <v>Name</v>
      </c>
      <c r="C68" s="151" t="str">
        <f>C38</f>
        <v>Number</v>
      </c>
      <c r="D68" s="152">
        <f>D38</f>
        <v>0</v>
      </c>
      <c r="E68" s="154"/>
      <c r="F68" s="154"/>
      <c r="G68" s="155"/>
      <c r="H68" s="219"/>
      <c r="I68" s="156"/>
      <c r="J68" s="157"/>
      <c r="K68" s="156"/>
      <c r="L68" s="157"/>
      <c r="M68" s="156"/>
      <c r="N68" s="157"/>
      <c r="O68" s="156"/>
      <c r="P68" s="157"/>
      <c r="Q68" s="156"/>
      <c r="R68" s="157"/>
      <c r="S68" s="156"/>
      <c r="T68" s="157"/>
      <c r="U68" s="156"/>
      <c r="V68" s="157"/>
      <c r="W68" s="156"/>
      <c r="X68" s="157"/>
      <c r="Y68" s="156"/>
      <c r="Z68" s="157"/>
      <c r="AA68" s="156"/>
      <c r="AB68" s="157"/>
      <c r="AC68" s="156"/>
      <c r="AD68" s="195"/>
    </row>
    <row r="69" spans="1:31" s="169" customFormat="1" ht="22.5" customHeight="1" thickBot="1">
      <c r="A69" s="198"/>
      <c r="B69" s="170"/>
      <c r="C69" s="171"/>
      <c r="D69" s="172"/>
      <c r="E69" s="24"/>
      <c r="F69" s="17"/>
      <c r="G69" s="166"/>
      <c r="H69" s="220"/>
      <c r="I69" s="167"/>
      <c r="J69" s="166"/>
      <c r="K69" s="167"/>
      <c r="L69" s="166"/>
      <c r="M69" s="167"/>
      <c r="N69" s="166"/>
      <c r="O69" s="167"/>
      <c r="P69" s="166"/>
      <c r="Q69" s="167"/>
      <c r="R69" s="166"/>
      <c r="S69" s="167"/>
      <c r="T69" s="166"/>
      <c r="U69" s="167"/>
      <c r="V69" s="166"/>
      <c r="W69" s="167"/>
      <c r="X69" s="166"/>
      <c r="Y69" s="167"/>
      <c r="Z69" s="166"/>
      <c r="AA69" s="167"/>
      <c r="AB69" s="166"/>
      <c r="AC69" s="167"/>
      <c r="AD69" s="168">
        <f aca="true" t="shared" si="8" ref="AD69:AD90">IF(ISBLANK(H69),0,2)+IF(ISBLANK(I69),0,2)+IF(ISBLANK(J69),0,2)+IF(ISBLANK(K69),0,2)+IF(ISBLANK(L69),0,2)+IF(ISBLANK(M69),0,2)+IF(ISBLANK(N69),0,2)+IF(ISBLANK(O69),0,2)+IF(ISBLANK(P69),0,2)+IF(ISBLANK(Q69),0,2)+IF(ISBLANK(R69),0,2)+IF(ISBLANK(S69),0,2)+IF(ISBLANK(T69),0,2)+IF(ISBLANK(U69),0,2)+IF(ISBLANK(V69),0,2)+IF(ISBLANK(W69),0,2)+IF(ISBLANK(X69),0,2)+IF(ISBLANK(Y69),0,2)+IF(ISBLANK(Z69),0,2)+IF(ISBLANK(AA69),0,2)+IF(ISBLANK(AB69),0,2)+IF(ISBLANK(AC69),0,2)</f>
        <v>0</v>
      </c>
      <c r="AE69" s="169">
        <f aca="true" t="shared" si="9" ref="AE69:AE90">IF(ISBLANK(B69),0,1)</f>
        <v>0</v>
      </c>
    </row>
    <row r="70" spans="1:31" s="169" customFormat="1" ht="22.5" customHeight="1" thickBot="1">
      <c r="A70" s="198"/>
      <c r="B70" s="170"/>
      <c r="C70" s="171"/>
      <c r="D70" s="172"/>
      <c r="E70" s="24"/>
      <c r="F70" s="17"/>
      <c r="G70" s="173"/>
      <c r="H70" s="221"/>
      <c r="I70" s="174"/>
      <c r="J70" s="173"/>
      <c r="K70" s="174"/>
      <c r="L70" s="173"/>
      <c r="M70" s="174"/>
      <c r="N70" s="173"/>
      <c r="O70" s="174"/>
      <c r="P70" s="173"/>
      <c r="Q70" s="174"/>
      <c r="R70" s="173"/>
      <c r="S70" s="174"/>
      <c r="T70" s="173"/>
      <c r="U70" s="174"/>
      <c r="V70" s="173"/>
      <c r="W70" s="174"/>
      <c r="X70" s="173"/>
      <c r="Y70" s="174"/>
      <c r="Z70" s="173"/>
      <c r="AA70" s="174"/>
      <c r="AB70" s="173"/>
      <c r="AC70" s="174"/>
      <c r="AD70" s="168">
        <f t="shared" si="8"/>
        <v>0</v>
      </c>
      <c r="AE70" s="169">
        <f t="shared" si="9"/>
        <v>0</v>
      </c>
    </row>
    <row r="71" spans="1:31" s="169" customFormat="1" ht="22.5" customHeight="1" thickBot="1">
      <c r="A71" s="198"/>
      <c r="B71" s="170"/>
      <c r="C71" s="171"/>
      <c r="D71" s="172"/>
      <c r="E71" s="24"/>
      <c r="F71" s="17"/>
      <c r="G71" s="173"/>
      <c r="H71" s="221"/>
      <c r="I71" s="174"/>
      <c r="J71" s="173"/>
      <c r="K71" s="174"/>
      <c r="L71" s="173"/>
      <c r="M71" s="174"/>
      <c r="N71" s="173"/>
      <c r="O71" s="174"/>
      <c r="P71" s="173"/>
      <c r="Q71" s="174"/>
      <c r="R71" s="173"/>
      <c r="S71" s="174"/>
      <c r="T71" s="173"/>
      <c r="U71" s="174"/>
      <c r="V71" s="173"/>
      <c r="W71" s="174"/>
      <c r="X71" s="173"/>
      <c r="Y71" s="174"/>
      <c r="Z71" s="173"/>
      <c r="AA71" s="174"/>
      <c r="AB71" s="173"/>
      <c r="AC71" s="174"/>
      <c r="AD71" s="168">
        <f t="shared" si="8"/>
        <v>0</v>
      </c>
      <c r="AE71" s="169">
        <f t="shared" si="9"/>
        <v>0</v>
      </c>
    </row>
    <row r="72" spans="1:31" s="169" customFormat="1" ht="22.5" customHeight="1" thickBot="1">
      <c r="A72" s="198"/>
      <c r="B72" s="170"/>
      <c r="C72" s="171"/>
      <c r="D72" s="172"/>
      <c r="E72" s="24"/>
      <c r="F72" s="17"/>
      <c r="G72" s="173"/>
      <c r="H72" s="221"/>
      <c r="I72" s="174"/>
      <c r="J72" s="173"/>
      <c r="K72" s="174"/>
      <c r="L72" s="173"/>
      <c r="M72" s="174"/>
      <c r="N72" s="173"/>
      <c r="O72" s="174"/>
      <c r="P72" s="173"/>
      <c r="Q72" s="174"/>
      <c r="R72" s="173"/>
      <c r="S72" s="174"/>
      <c r="T72" s="173"/>
      <c r="U72" s="174"/>
      <c r="V72" s="173"/>
      <c r="W72" s="174"/>
      <c r="X72" s="173"/>
      <c r="Y72" s="174"/>
      <c r="Z72" s="173"/>
      <c r="AA72" s="174"/>
      <c r="AB72" s="173"/>
      <c r="AC72" s="174"/>
      <c r="AD72" s="168">
        <f t="shared" si="8"/>
        <v>0</v>
      </c>
      <c r="AE72" s="169">
        <f t="shared" si="9"/>
        <v>0</v>
      </c>
    </row>
    <row r="73" spans="1:31" s="169" customFormat="1" ht="22.5" customHeight="1" thickBot="1">
      <c r="A73" s="198"/>
      <c r="B73" s="170"/>
      <c r="C73" s="171"/>
      <c r="D73" s="172"/>
      <c r="E73" s="24"/>
      <c r="F73" s="17"/>
      <c r="G73" s="173"/>
      <c r="H73" s="221"/>
      <c r="I73" s="174"/>
      <c r="J73" s="173"/>
      <c r="K73" s="174"/>
      <c r="L73" s="173"/>
      <c r="M73" s="174"/>
      <c r="N73" s="173"/>
      <c r="O73" s="174"/>
      <c r="P73" s="173"/>
      <c r="Q73" s="174"/>
      <c r="R73" s="173"/>
      <c r="S73" s="174"/>
      <c r="T73" s="173"/>
      <c r="U73" s="174"/>
      <c r="V73" s="173"/>
      <c r="W73" s="174"/>
      <c r="X73" s="173"/>
      <c r="Y73" s="174"/>
      <c r="Z73" s="173"/>
      <c r="AA73" s="174"/>
      <c r="AB73" s="173"/>
      <c r="AC73" s="174"/>
      <c r="AD73" s="168">
        <f t="shared" si="8"/>
        <v>0</v>
      </c>
      <c r="AE73" s="169">
        <f t="shared" si="9"/>
        <v>0</v>
      </c>
    </row>
    <row r="74" spans="1:31" s="169" customFormat="1" ht="22.5" customHeight="1" thickBot="1">
      <c r="A74" s="198"/>
      <c r="B74" s="170"/>
      <c r="C74" s="171"/>
      <c r="D74" s="172"/>
      <c r="E74" s="24"/>
      <c r="F74" s="17"/>
      <c r="G74" s="173"/>
      <c r="H74" s="221"/>
      <c r="I74" s="174"/>
      <c r="J74" s="173"/>
      <c r="K74" s="174"/>
      <c r="L74" s="173"/>
      <c r="M74" s="174"/>
      <c r="N74" s="173"/>
      <c r="O74" s="174"/>
      <c r="P74" s="173"/>
      <c r="Q74" s="174"/>
      <c r="R74" s="173"/>
      <c r="S74" s="174"/>
      <c r="T74" s="173"/>
      <c r="U74" s="174"/>
      <c r="V74" s="173"/>
      <c r="W74" s="174"/>
      <c r="X74" s="173"/>
      <c r="Y74" s="174"/>
      <c r="Z74" s="173"/>
      <c r="AA74" s="174"/>
      <c r="AB74" s="173"/>
      <c r="AC74" s="174"/>
      <c r="AD74" s="168">
        <f t="shared" si="8"/>
        <v>0</v>
      </c>
      <c r="AE74" s="169">
        <f t="shared" si="9"/>
        <v>0</v>
      </c>
    </row>
    <row r="75" spans="1:31" s="169" customFormat="1" ht="22.5" customHeight="1" thickBot="1">
      <c r="A75" s="205"/>
      <c r="B75" s="170"/>
      <c r="C75" s="171"/>
      <c r="D75" s="172"/>
      <c r="E75" s="24"/>
      <c r="F75" s="17"/>
      <c r="G75" s="173"/>
      <c r="H75" s="221"/>
      <c r="I75" s="174"/>
      <c r="J75" s="173"/>
      <c r="K75" s="174"/>
      <c r="L75" s="173"/>
      <c r="M75" s="174"/>
      <c r="N75" s="173"/>
      <c r="O75" s="174"/>
      <c r="P75" s="173"/>
      <c r="Q75" s="174"/>
      <c r="R75" s="173"/>
      <c r="S75" s="174"/>
      <c r="T75" s="173"/>
      <c r="U75" s="174"/>
      <c r="V75" s="173"/>
      <c r="W75" s="174"/>
      <c r="X75" s="173"/>
      <c r="Y75" s="174"/>
      <c r="Z75" s="173"/>
      <c r="AA75" s="174"/>
      <c r="AB75" s="173"/>
      <c r="AC75" s="174"/>
      <c r="AD75" s="168">
        <f t="shared" si="8"/>
        <v>0</v>
      </c>
      <c r="AE75" s="169">
        <f t="shared" si="9"/>
        <v>0</v>
      </c>
    </row>
    <row r="76" spans="1:31" s="169" customFormat="1" ht="22.5" customHeight="1" thickBot="1">
      <c r="A76" s="205"/>
      <c r="B76" s="170"/>
      <c r="C76" s="171"/>
      <c r="D76" s="172"/>
      <c r="E76" s="24"/>
      <c r="F76" s="17"/>
      <c r="G76" s="173"/>
      <c r="H76" s="221"/>
      <c r="I76" s="174"/>
      <c r="J76" s="173"/>
      <c r="K76" s="174"/>
      <c r="L76" s="173"/>
      <c r="M76" s="174"/>
      <c r="N76" s="173"/>
      <c r="O76" s="174"/>
      <c r="P76" s="173"/>
      <c r="Q76" s="174"/>
      <c r="R76" s="173"/>
      <c r="S76" s="174"/>
      <c r="T76" s="173"/>
      <c r="U76" s="174"/>
      <c r="V76" s="173"/>
      <c r="W76" s="174"/>
      <c r="X76" s="173"/>
      <c r="Y76" s="174"/>
      <c r="Z76" s="173"/>
      <c r="AA76" s="174"/>
      <c r="AB76" s="173"/>
      <c r="AC76" s="174"/>
      <c r="AD76" s="168">
        <f t="shared" si="8"/>
        <v>0</v>
      </c>
      <c r="AE76" s="169">
        <f t="shared" si="9"/>
        <v>0</v>
      </c>
    </row>
    <row r="77" spans="1:31" s="169" customFormat="1" ht="22.5" customHeight="1" thickBot="1">
      <c r="A77" s="205"/>
      <c r="B77" s="170"/>
      <c r="C77" s="171"/>
      <c r="D77" s="172"/>
      <c r="E77" s="24"/>
      <c r="F77" s="17"/>
      <c r="G77" s="173"/>
      <c r="H77" s="221"/>
      <c r="I77" s="174"/>
      <c r="J77" s="173"/>
      <c r="K77" s="174"/>
      <c r="L77" s="173"/>
      <c r="M77" s="174"/>
      <c r="N77" s="173"/>
      <c r="O77" s="174"/>
      <c r="P77" s="173"/>
      <c r="Q77" s="174"/>
      <c r="R77" s="173"/>
      <c r="S77" s="174"/>
      <c r="T77" s="173"/>
      <c r="U77" s="174"/>
      <c r="V77" s="173"/>
      <c r="W77" s="174"/>
      <c r="X77" s="173"/>
      <c r="Y77" s="174"/>
      <c r="Z77" s="173"/>
      <c r="AA77" s="174"/>
      <c r="AB77" s="173"/>
      <c r="AC77" s="174"/>
      <c r="AD77" s="168">
        <f t="shared" si="8"/>
        <v>0</v>
      </c>
      <c r="AE77" s="169">
        <f t="shared" si="9"/>
        <v>0</v>
      </c>
    </row>
    <row r="78" spans="1:31" s="169" customFormat="1" ht="22.5" customHeight="1" thickBot="1">
      <c r="A78" s="205"/>
      <c r="B78" s="170"/>
      <c r="C78" s="171"/>
      <c r="D78" s="172"/>
      <c r="E78" s="24"/>
      <c r="F78" s="17"/>
      <c r="G78" s="173"/>
      <c r="H78" s="221"/>
      <c r="I78" s="174"/>
      <c r="J78" s="173"/>
      <c r="K78" s="174"/>
      <c r="L78" s="173"/>
      <c r="M78" s="174"/>
      <c r="N78" s="173"/>
      <c r="O78" s="174"/>
      <c r="P78" s="173"/>
      <c r="Q78" s="174"/>
      <c r="R78" s="173"/>
      <c r="S78" s="174"/>
      <c r="T78" s="173"/>
      <c r="U78" s="174"/>
      <c r="V78" s="173"/>
      <c r="W78" s="174"/>
      <c r="X78" s="173"/>
      <c r="Y78" s="174"/>
      <c r="Z78" s="173"/>
      <c r="AA78" s="174"/>
      <c r="AB78" s="173"/>
      <c r="AC78" s="174"/>
      <c r="AD78" s="168">
        <f t="shared" si="8"/>
        <v>0</v>
      </c>
      <c r="AE78" s="169">
        <f t="shared" si="9"/>
        <v>0</v>
      </c>
    </row>
    <row r="79" spans="1:31" s="169" customFormat="1" ht="22.5" customHeight="1" thickBot="1">
      <c r="A79" s="205"/>
      <c r="B79" s="170"/>
      <c r="C79" s="171"/>
      <c r="D79" s="172"/>
      <c r="E79" s="24"/>
      <c r="F79" s="17"/>
      <c r="G79" s="173"/>
      <c r="H79" s="221"/>
      <c r="I79" s="174"/>
      <c r="J79" s="173"/>
      <c r="K79" s="174"/>
      <c r="L79" s="173"/>
      <c r="M79" s="174"/>
      <c r="N79" s="173"/>
      <c r="O79" s="174"/>
      <c r="P79" s="173"/>
      <c r="Q79" s="174"/>
      <c r="R79" s="173"/>
      <c r="S79" s="174"/>
      <c r="T79" s="173"/>
      <c r="U79" s="174"/>
      <c r="V79" s="173"/>
      <c r="W79" s="174"/>
      <c r="X79" s="173"/>
      <c r="Y79" s="174"/>
      <c r="Z79" s="173"/>
      <c r="AA79" s="174"/>
      <c r="AB79" s="173"/>
      <c r="AC79" s="174"/>
      <c r="AD79" s="168">
        <f t="shared" si="8"/>
        <v>0</v>
      </c>
      <c r="AE79" s="169">
        <f t="shared" si="9"/>
        <v>0</v>
      </c>
    </row>
    <row r="80" spans="1:31" s="169" customFormat="1" ht="22.5" customHeight="1" thickBot="1">
      <c r="A80" s="205"/>
      <c r="B80" s="170"/>
      <c r="C80" s="171"/>
      <c r="D80" s="172"/>
      <c r="E80" s="24"/>
      <c r="F80" s="17"/>
      <c r="G80" s="177"/>
      <c r="H80" s="223"/>
      <c r="I80" s="178"/>
      <c r="J80" s="173"/>
      <c r="K80" s="178"/>
      <c r="L80" s="173"/>
      <c r="M80" s="178"/>
      <c r="N80" s="173"/>
      <c r="O80" s="178"/>
      <c r="P80" s="173"/>
      <c r="Q80" s="178"/>
      <c r="R80" s="173"/>
      <c r="S80" s="178"/>
      <c r="T80" s="173"/>
      <c r="U80" s="178"/>
      <c r="V80" s="173"/>
      <c r="W80" s="178"/>
      <c r="X80" s="173"/>
      <c r="Y80" s="178"/>
      <c r="Z80" s="173"/>
      <c r="AA80" s="178"/>
      <c r="AB80" s="173"/>
      <c r="AC80" s="72"/>
      <c r="AD80" s="168">
        <f t="shared" si="8"/>
        <v>0</v>
      </c>
      <c r="AE80" s="169">
        <f t="shared" si="9"/>
        <v>0</v>
      </c>
    </row>
    <row r="81" spans="1:31" s="169" customFormat="1" ht="22.5" customHeight="1" thickBot="1">
      <c r="A81" s="205"/>
      <c r="B81" s="170"/>
      <c r="C81" s="171"/>
      <c r="D81" s="172"/>
      <c r="E81" s="24"/>
      <c r="F81" s="17"/>
      <c r="G81" s="173"/>
      <c r="H81" s="221"/>
      <c r="I81" s="174"/>
      <c r="J81" s="173"/>
      <c r="K81" s="174"/>
      <c r="L81" s="173"/>
      <c r="M81" s="174"/>
      <c r="N81" s="173"/>
      <c r="O81" s="174"/>
      <c r="P81" s="173"/>
      <c r="Q81" s="174"/>
      <c r="R81" s="173"/>
      <c r="S81" s="174"/>
      <c r="T81" s="173"/>
      <c r="U81" s="174"/>
      <c r="V81" s="173"/>
      <c r="W81" s="174"/>
      <c r="X81" s="173"/>
      <c r="Y81" s="174"/>
      <c r="Z81" s="173"/>
      <c r="AA81" s="174"/>
      <c r="AB81" s="173"/>
      <c r="AC81" s="72"/>
      <c r="AD81" s="168">
        <f t="shared" si="8"/>
        <v>0</v>
      </c>
      <c r="AE81" s="169">
        <f t="shared" si="9"/>
        <v>0</v>
      </c>
    </row>
    <row r="82" spans="1:31" s="169" customFormat="1" ht="22.5" customHeight="1" thickBot="1">
      <c r="A82" s="205"/>
      <c r="B82" s="170"/>
      <c r="C82" s="171"/>
      <c r="D82" s="172"/>
      <c r="E82" s="24"/>
      <c r="F82" s="17"/>
      <c r="G82" s="173"/>
      <c r="H82" s="221"/>
      <c r="I82" s="174"/>
      <c r="J82" s="173"/>
      <c r="K82" s="174"/>
      <c r="L82" s="173"/>
      <c r="M82" s="174"/>
      <c r="N82" s="173"/>
      <c r="O82" s="174"/>
      <c r="P82" s="173"/>
      <c r="Q82" s="174"/>
      <c r="R82" s="173"/>
      <c r="S82" s="174"/>
      <c r="T82" s="173"/>
      <c r="U82" s="174"/>
      <c r="V82" s="173"/>
      <c r="W82" s="174"/>
      <c r="X82" s="173"/>
      <c r="Y82" s="174"/>
      <c r="Z82" s="173"/>
      <c r="AA82" s="174"/>
      <c r="AB82" s="173"/>
      <c r="AC82" s="174"/>
      <c r="AD82" s="168">
        <f t="shared" si="8"/>
        <v>0</v>
      </c>
      <c r="AE82" s="169">
        <f t="shared" si="9"/>
        <v>0</v>
      </c>
    </row>
    <row r="83" spans="1:31" s="169" customFormat="1" ht="22.5" customHeight="1" thickBot="1">
      <c r="A83" s="205"/>
      <c r="B83" s="170"/>
      <c r="C83" s="171"/>
      <c r="D83" s="172"/>
      <c r="E83" s="24"/>
      <c r="F83" s="17"/>
      <c r="G83" s="173"/>
      <c r="H83" s="221"/>
      <c r="I83" s="174"/>
      <c r="J83" s="173"/>
      <c r="K83" s="174"/>
      <c r="L83" s="173"/>
      <c r="M83" s="174"/>
      <c r="N83" s="173"/>
      <c r="O83" s="174"/>
      <c r="P83" s="173"/>
      <c r="Q83" s="174"/>
      <c r="R83" s="173"/>
      <c r="S83" s="174"/>
      <c r="T83" s="173"/>
      <c r="U83" s="174"/>
      <c r="V83" s="173"/>
      <c r="W83" s="174"/>
      <c r="X83" s="173"/>
      <c r="Y83" s="174"/>
      <c r="Z83" s="173"/>
      <c r="AA83" s="174"/>
      <c r="AB83" s="173"/>
      <c r="AC83" s="178"/>
      <c r="AD83" s="168">
        <f t="shared" si="8"/>
        <v>0</v>
      </c>
      <c r="AE83" s="169">
        <f t="shared" si="9"/>
        <v>0</v>
      </c>
    </row>
    <row r="84" spans="1:31" s="169" customFormat="1" ht="22.5" customHeight="1" thickBot="1">
      <c r="A84" s="205"/>
      <c r="B84" s="170"/>
      <c r="C84" s="171"/>
      <c r="D84" s="172"/>
      <c r="E84" s="24"/>
      <c r="F84" s="17"/>
      <c r="G84" s="173"/>
      <c r="H84" s="221"/>
      <c r="I84" s="174"/>
      <c r="J84" s="173"/>
      <c r="K84" s="174"/>
      <c r="L84" s="173"/>
      <c r="M84" s="174"/>
      <c r="N84" s="173"/>
      <c r="O84" s="174"/>
      <c r="P84" s="173"/>
      <c r="Q84" s="174"/>
      <c r="R84" s="173"/>
      <c r="S84" s="174"/>
      <c r="T84" s="173"/>
      <c r="U84" s="174"/>
      <c r="V84" s="173"/>
      <c r="W84" s="174"/>
      <c r="X84" s="173"/>
      <c r="Y84" s="174"/>
      <c r="Z84" s="173"/>
      <c r="AA84" s="174"/>
      <c r="AB84" s="173"/>
      <c r="AC84" s="174"/>
      <c r="AD84" s="168">
        <f t="shared" si="8"/>
        <v>0</v>
      </c>
      <c r="AE84" s="169">
        <f t="shared" si="9"/>
        <v>0</v>
      </c>
    </row>
    <row r="85" spans="1:31" s="169" customFormat="1" ht="22.5" customHeight="1" thickBot="1">
      <c r="A85" s="205"/>
      <c r="B85" s="170"/>
      <c r="C85" s="171"/>
      <c r="D85" s="172"/>
      <c r="E85" s="24"/>
      <c r="F85" s="17"/>
      <c r="G85" s="173"/>
      <c r="H85" s="221"/>
      <c r="I85" s="174"/>
      <c r="J85" s="173"/>
      <c r="K85" s="174"/>
      <c r="L85" s="173"/>
      <c r="M85" s="174"/>
      <c r="N85" s="173"/>
      <c r="O85" s="174"/>
      <c r="P85" s="173"/>
      <c r="Q85" s="174"/>
      <c r="R85" s="173"/>
      <c r="S85" s="174"/>
      <c r="T85" s="173"/>
      <c r="U85" s="174"/>
      <c r="V85" s="173"/>
      <c r="W85" s="174"/>
      <c r="X85" s="173"/>
      <c r="Y85" s="174"/>
      <c r="Z85" s="173"/>
      <c r="AA85" s="174"/>
      <c r="AB85" s="173"/>
      <c r="AC85" s="174"/>
      <c r="AD85" s="168">
        <f t="shared" si="8"/>
        <v>0</v>
      </c>
      <c r="AE85" s="169">
        <f t="shared" si="9"/>
        <v>0</v>
      </c>
    </row>
    <row r="86" spans="1:31" s="169" customFormat="1" ht="22.5" customHeight="1" thickBot="1">
      <c r="A86" s="205"/>
      <c r="B86" s="170"/>
      <c r="C86" s="171"/>
      <c r="D86" s="172"/>
      <c r="E86" s="24"/>
      <c r="F86" s="17"/>
      <c r="G86" s="173"/>
      <c r="H86" s="221"/>
      <c r="I86" s="174"/>
      <c r="J86" s="173"/>
      <c r="K86" s="174"/>
      <c r="L86" s="173"/>
      <c r="M86" s="174"/>
      <c r="N86" s="173"/>
      <c r="O86" s="174"/>
      <c r="P86" s="173"/>
      <c r="Q86" s="174"/>
      <c r="R86" s="173"/>
      <c r="S86" s="174"/>
      <c r="T86" s="173"/>
      <c r="U86" s="174"/>
      <c r="V86" s="173"/>
      <c r="W86" s="174"/>
      <c r="X86" s="173"/>
      <c r="Y86" s="174"/>
      <c r="Z86" s="173"/>
      <c r="AA86" s="174"/>
      <c r="AB86" s="173"/>
      <c r="AC86" s="174"/>
      <c r="AD86" s="168">
        <f t="shared" si="8"/>
        <v>0</v>
      </c>
      <c r="AE86" s="169">
        <f t="shared" si="9"/>
        <v>0</v>
      </c>
    </row>
    <row r="87" spans="1:31" s="169" customFormat="1" ht="22.5" customHeight="1" thickBot="1">
      <c r="A87" s="205"/>
      <c r="B87" s="170"/>
      <c r="C87" s="171"/>
      <c r="D87" s="172"/>
      <c r="E87" s="24"/>
      <c r="F87" s="17"/>
      <c r="G87" s="173"/>
      <c r="H87" s="221"/>
      <c r="I87" s="174"/>
      <c r="J87" s="173"/>
      <c r="K87" s="174"/>
      <c r="L87" s="173"/>
      <c r="M87" s="174"/>
      <c r="N87" s="173"/>
      <c r="O87" s="174"/>
      <c r="P87" s="173"/>
      <c r="Q87" s="174"/>
      <c r="R87" s="173"/>
      <c r="S87" s="174"/>
      <c r="T87" s="173"/>
      <c r="U87" s="174"/>
      <c r="V87" s="173"/>
      <c r="W87" s="174"/>
      <c r="X87" s="173"/>
      <c r="Y87" s="174"/>
      <c r="Z87" s="173"/>
      <c r="AA87" s="174"/>
      <c r="AB87" s="173"/>
      <c r="AC87" s="174"/>
      <c r="AD87" s="168">
        <f t="shared" si="8"/>
        <v>0</v>
      </c>
      <c r="AE87" s="169">
        <f t="shared" si="9"/>
        <v>0</v>
      </c>
    </row>
    <row r="88" spans="1:31" s="169" customFormat="1" ht="22.5" customHeight="1" thickBot="1">
      <c r="A88" s="205"/>
      <c r="B88" s="170"/>
      <c r="C88" s="171"/>
      <c r="D88" s="172"/>
      <c r="E88" s="24"/>
      <c r="F88" s="17"/>
      <c r="G88" s="173"/>
      <c r="H88" s="221"/>
      <c r="I88" s="174"/>
      <c r="J88" s="173"/>
      <c r="K88" s="174"/>
      <c r="L88" s="173"/>
      <c r="M88" s="174"/>
      <c r="N88" s="173"/>
      <c r="O88" s="174"/>
      <c r="P88" s="173"/>
      <c r="Q88" s="174"/>
      <c r="R88" s="173"/>
      <c r="S88" s="174"/>
      <c r="T88" s="173"/>
      <c r="U88" s="174"/>
      <c r="V88" s="173"/>
      <c r="W88" s="174"/>
      <c r="X88" s="173"/>
      <c r="Y88" s="174"/>
      <c r="Z88" s="173"/>
      <c r="AA88" s="174"/>
      <c r="AB88" s="173"/>
      <c r="AC88" s="174"/>
      <c r="AD88" s="168">
        <f t="shared" si="8"/>
        <v>0</v>
      </c>
      <c r="AE88" s="169">
        <f t="shared" si="9"/>
        <v>0</v>
      </c>
    </row>
    <row r="89" spans="1:31" s="169" customFormat="1" ht="22.5" customHeight="1" thickBot="1">
      <c r="A89" s="205"/>
      <c r="B89" s="170"/>
      <c r="C89" s="171"/>
      <c r="D89" s="172"/>
      <c r="E89" s="24"/>
      <c r="F89" s="17"/>
      <c r="G89" s="44"/>
      <c r="H89" s="222"/>
      <c r="I89" s="72"/>
      <c r="J89" s="173"/>
      <c r="K89" s="72"/>
      <c r="L89" s="173"/>
      <c r="M89" s="72"/>
      <c r="N89" s="173"/>
      <c r="O89" s="72"/>
      <c r="P89" s="173"/>
      <c r="Q89" s="72"/>
      <c r="R89" s="173"/>
      <c r="S89" s="72"/>
      <c r="T89" s="173"/>
      <c r="U89" s="72"/>
      <c r="V89" s="173"/>
      <c r="W89" s="72"/>
      <c r="X89" s="173"/>
      <c r="Y89" s="72"/>
      <c r="Z89" s="173"/>
      <c r="AA89" s="72"/>
      <c r="AB89" s="173"/>
      <c r="AC89" s="72"/>
      <c r="AD89" s="168">
        <f t="shared" si="8"/>
        <v>0</v>
      </c>
      <c r="AE89" s="169">
        <f t="shared" si="9"/>
        <v>0</v>
      </c>
    </row>
    <row r="90" spans="1:31" s="169" customFormat="1" ht="22.5" customHeight="1" thickBot="1">
      <c r="A90" s="205"/>
      <c r="B90" s="179"/>
      <c r="C90" s="180"/>
      <c r="D90" s="181"/>
      <c r="E90" s="24"/>
      <c r="F90" s="17"/>
      <c r="G90" s="182"/>
      <c r="H90" s="224"/>
      <c r="I90" s="183"/>
      <c r="J90" s="182"/>
      <c r="K90" s="183"/>
      <c r="L90" s="182"/>
      <c r="M90" s="183"/>
      <c r="N90" s="182"/>
      <c r="O90" s="183"/>
      <c r="P90" s="182"/>
      <c r="Q90" s="183"/>
      <c r="R90" s="182"/>
      <c r="S90" s="183"/>
      <c r="T90" s="182"/>
      <c r="U90" s="183"/>
      <c r="V90" s="182"/>
      <c r="W90" s="183"/>
      <c r="X90" s="182"/>
      <c r="Y90" s="183"/>
      <c r="Z90" s="182"/>
      <c r="AA90" s="183"/>
      <c r="AB90" s="182"/>
      <c r="AC90" s="183"/>
      <c r="AD90" s="168">
        <f t="shared" si="8"/>
        <v>0</v>
      </c>
      <c r="AE90" s="169">
        <f t="shared" si="9"/>
        <v>0</v>
      </c>
    </row>
    <row r="91" spans="1:31" s="169" customFormat="1" ht="16.5" customHeight="1" thickBot="1">
      <c r="A91" s="205"/>
      <c r="B91" s="185">
        <f>B61</f>
        <v>0</v>
      </c>
      <c r="C91" s="196"/>
      <c r="D91" s="196"/>
      <c r="E91" s="188"/>
      <c r="F91" s="188" t="e">
        <f>SUM(F69:F90)+#REF!</f>
        <v>#REF!</v>
      </c>
      <c r="G91" s="190"/>
      <c r="H91" s="190"/>
      <c r="I91" s="190"/>
      <c r="J91" s="190"/>
      <c r="K91" s="190"/>
      <c r="L91" s="190"/>
      <c r="M91" s="190"/>
      <c r="N91" s="197" t="str">
        <f>N61</f>
        <v>Ver:5.19.2014</v>
      </c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7" t="s">
        <v>45</v>
      </c>
      <c r="Z91" s="190"/>
      <c r="AA91" s="190"/>
      <c r="AB91" s="190"/>
      <c r="AC91" s="190"/>
      <c r="AD91" s="191">
        <f>SUM(AD69:AD90)+AD61</f>
        <v>0</v>
      </c>
      <c r="AE91" s="169">
        <f>SUM(AE69:AE90)+AE61</f>
        <v>0</v>
      </c>
    </row>
    <row r="92" spans="1:30" s="169" customFormat="1" ht="12.75">
      <c r="A92" s="205"/>
      <c r="B92" s="201"/>
      <c r="C92" s="202"/>
      <c r="D92" s="202"/>
      <c r="E92" s="203"/>
      <c r="F92" s="203"/>
      <c r="AD92" s="204"/>
    </row>
    <row r="93" spans="1:30" s="169" customFormat="1" ht="12.75">
      <c r="A93" s="205"/>
      <c r="B93" s="201"/>
      <c r="C93" s="202"/>
      <c r="D93" s="202"/>
      <c r="E93" s="203"/>
      <c r="F93" s="203"/>
      <c r="AD93" s="204"/>
    </row>
    <row r="94" spans="1:30" s="169" customFormat="1" ht="12.75">
      <c r="A94" s="205"/>
      <c r="B94" s="201"/>
      <c r="C94" s="202"/>
      <c r="D94" s="202"/>
      <c r="E94" s="203"/>
      <c r="F94" s="203"/>
      <c r="AD94" s="204"/>
    </row>
    <row r="95" spans="1:30" s="169" customFormat="1" ht="12.75">
      <c r="A95" s="205"/>
      <c r="B95" s="201"/>
      <c r="C95" s="202"/>
      <c r="D95" s="202"/>
      <c r="E95" s="203"/>
      <c r="F95" s="203"/>
      <c r="AD95" s="204"/>
    </row>
    <row r="96" spans="1:30" s="169" customFormat="1" ht="12.75">
      <c r="A96" s="205"/>
      <c r="B96" s="201"/>
      <c r="C96" s="202"/>
      <c r="D96" s="202"/>
      <c r="E96" s="203"/>
      <c r="F96" s="203"/>
      <c r="AD96" s="204"/>
    </row>
    <row r="97" spans="1:30" s="169" customFormat="1" ht="12.75">
      <c r="A97" s="205"/>
      <c r="B97" s="201"/>
      <c r="C97" s="202"/>
      <c r="D97" s="202"/>
      <c r="E97" s="203"/>
      <c r="F97" s="203"/>
      <c r="AD97" s="204"/>
    </row>
    <row r="98" spans="1:30" s="169" customFormat="1" ht="12.75">
      <c r="A98" s="205"/>
      <c r="B98" s="201"/>
      <c r="C98" s="202"/>
      <c r="D98" s="202"/>
      <c r="E98" s="203"/>
      <c r="F98" s="203"/>
      <c r="AD98" s="204"/>
    </row>
    <row r="99" spans="1:30" s="169" customFormat="1" ht="12.75">
      <c r="A99" s="205"/>
      <c r="B99" s="201"/>
      <c r="C99" s="202"/>
      <c r="D99" s="202"/>
      <c r="E99" s="203"/>
      <c r="F99" s="203"/>
      <c r="AD99" s="204"/>
    </row>
    <row r="100" spans="1:30" s="169" customFormat="1" ht="12.75">
      <c r="A100" s="205"/>
      <c r="B100" s="201"/>
      <c r="C100" s="202"/>
      <c r="D100" s="202"/>
      <c r="E100" s="203"/>
      <c r="F100" s="203"/>
      <c r="AD100" s="204"/>
    </row>
    <row r="101" spans="1:30" s="169" customFormat="1" ht="12.75">
      <c r="A101" s="205"/>
      <c r="B101" s="201"/>
      <c r="C101" s="202"/>
      <c r="D101" s="202"/>
      <c r="E101" s="203"/>
      <c r="F101" s="203"/>
      <c r="AD101" s="204"/>
    </row>
    <row r="102" spans="1:30" s="169" customFormat="1" ht="12.75">
      <c r="A102" s="205"/>
      <c r="B102" s="201"/>
      <c r="C102" s="202"/>
      <c r="D102" s="202"/>
      <c r="E102" s="203"/>
      <c r="F102" s="203"/>
      <c r="AD102" s="204"/>
    </row>
    <row r="103" spans="1:30" s="169" customFormat="1" ht="12.75">
      <c r="A103" s="205"/>
      <c r="B103" s="201"/>
      <c r="C103" s="202"/>
      <c r="D103" s="202"/>
      <c r="E103" s="203"/>
      <c r="F103" s="203"/>
      <c r="AD103" s="204"/>
    </row>
    <row r="104" spans="1:30" s="169" customFormat="1" ht="12.75">
      <c r="A104" s="205"/>
      <c r="B104" s="201"/>
      <c r="C104" s="202"/>
      <c r="D104" s="202"/>
      <c r="E104" s="203"/>
      <c r="F104" s="203"/>
      <c r="AD104" s="204"/>
    </row>
    <row r="105" spans="1:30" s="169" customFormat="1" ht="12.75">
      <c r="A105" s="205"/>
      <c r="B105" s="201"/>
      <c r="C105" s="202"/>
      <c r="D105" s="202"/>
      <c r="E105" s="203"/>
      <c r="F105" s="203"/>
      <c r="AD105" s="204"/>
    </row>
    <row r="106" spans="1:30" s="169" customFormat="1" ht="12.75">
      <c r="A106" s="205"/>
      <c r="B106" s="201"/>
      <c r="C106" s="202"/>
      <c r="D106" s="202"/>
      <c r="E106" s="203"/>
      <c r="F106" s="203"/>
      <c r="AD106" s="204"/>
    </row>
    <row r="107" spans="1:30" s="169" customFormat="1" ht="12.75">
      <c r="A107" s="205"/>
      <c r="B107" s="201"/>
      <c r="C107" s="202"/>
      <c r="D107" s="202"/>
      <c r="E107" s="203"/>
      <c r="F107" s="203"/>
      <c r="AD107" s="204"/>
    </row>
    <row r="108" spans="1:30" s="169" customFormat="1" ht="12.75">
      <c r="A108" s="205"/>
      <c r="B108" s="201"/>
      <c r="C108" s="202"/>
      <c r="D108" s="202"/>
      <c r="E108" s="203"/>
      <c r="F108" s="203"/>
      <c r="AD108" s="204"/>
    </row>
    <row r="109" spans="1:30" s="169" customFormat="1" ht="12.75">
      <c r="A109" s="205"/>
      <c r="B109" s="201"/>
      <c r="C109" s="202"/>
      <c r="D109" s="202"/>
      <c r="E109" s="203"/>
      <c r="F109" s="203"/>
      <c r="AD109" s="204"/>
    </row>
    <row r="110" spans="1:30" s="169" customFormat="1" ht="12.75">
      <c r="A110" s="205"/>
      <c r="B110" s="201"/>
      <c r="C110" s="202"/>
      <c r="D110" s="202"/>
      <c r="E110" s="203"/>
      <c r="F110" s="203"/>
      <c r="AD110" s="204"/>
    </row>
    <row r="111" spans="1:30" s="169" customFormat="1" ht="12.75">
      <c r="A111" s="205"/>
      <c r="B111" s="201"/>
      <c r="C111" s="202"/>
      <c r="D111" s="202"/>
      <c r="E111" s="203"/>
      <c r="F111" s="203"/>
      <c r="AD111" s="204"/>
    </row>
    <row r="112" spans="1:30" s="169" customFormat="1" ht="12.75">
      <c r="A112" s="205"/>
      <c r="B112" s="201"/>
      <c r="C112" s="202"/>
      <c r="D112" s="202"/>
      <c r="E112" s="203"/>
      <c r="F112" s="203"/>
      <c r="AD112" s="204"/>
    </row>
    <row r="113" spans="1:30" s="169" customFormat="1" ht="12.75">
      <c r="A113" s="205"/>
      <c r="B113" s="201"/>
      <c r="C113" s="202"/>
      <c r="D113" s="202"/>
      <c r="E113" s="203"/>
      <c r="F113" s="203"/>
      <c r="AD113" s="204"/>
    </row>
    <row r="114" spans="1:30" s="169" customFormat="1" ht="12.75">
      <c r="A114" s="205"/>
      <c r="B114" s="201"/>
      <c r="C114" s="202"/>
      <c r="D114" s="202"/>
      <c r="E114" s="203"/>
      <c r="F114" s="203"/>
      <c r="AD114" s="204"/>
    </row>
    <row r="115" spans="1:30" s="169" customFormat="1" ht="12.75">
      <c r="A115" s="205"/>
      <c r="B115" s="201"/>
      <c r="C115" s="202"/>
      <c r="D115" s="202"/>
      <c r="E115" s="203"/>
      <c r="F115" s="203"/>
      <c r="AD115" s="204"/>
    </row>
    <row r="116" spans="1:30" s="169" customFormat="1" ht="12.75">
      <c r="A116" s="205"/>
      <c r="B116" s="201"/>
      <c r="C116" s="202"/>
      <c r="D116" s="202"/>
      <c r="E116" s="203"/>
      <c r="F116" s="203"/>
      <c r="AD116" s="204"/>
    </row>
    <row r="117" spans="1:30" s="169" customFormat="1" ht="12.75">
      <c r="A117" s="205"/>
      <c r="B117" s="201"/>
      <c r="C117" s="202"/>
      <c r="D117" s="202"/>
      <c r="E117" s="203"/>
      <c r="F117" s="203"/>
      <c r="AD117" s="204"/>
    </row>
    <row r="118" spans="1:30" s="169" customFormat="1" ht="12.75">
      <c r="A118" s="205"/>
      <c r="B118" s="201"/>
      <c r="C118" s="202"/>
      <c r="D118" s="202"/>
      <c r="E118" s="203"/>
      <c r="F118" s="203"/>
      <c r="AD118" s="204"/>
    </row>
    <row r="119" spans="1:30" s="169" customFormat="1" ht="12.75">
      <c r="A119" s="205"/>
      <c r="B119" s="201"/>
      <c r="C119" s="202"/>
      <c r="D119" s="202"/>
      <c r="E119" s="203"/>
      <c r="F119" s="203"/>
      <c r="AD119" s="204"/>
    </row>
    <row r="120" spans="1:30" s="169" customFormat="1" ht="12.75">
      <c r="A120" s="205"/>
      <c r="B120" s="201"/>
      <c r="C120" s="202"/>
      <c r="D120" s="202"/>
      <c r="E120" s="203"/>
      <c r="F120" s="203"/>
      <c r="AD120" s="204"/>
    </row>
    <row r="121" spans="1:30" s="169" customFormat="1" ht="12.75">
      <c r="A121" s="205"/>
      <c r="B121" s="201"/>
      <c r="C121" s="202"/>
      <c r="D121" s="202"/>
      <c r="E121" s="203"/>
      <c r="F121" s="203"/>
      <c r="AD121" s="204"/>
    </row>
    <row r="122" spans="1:30" s="169" customFormat="1" ht="12.75">
      <c r="A122" s="205"/>
      <c r="B122" s="201"/>
      <c r="C122" s="202"/>
      <c r="D122" s="202"/>
      <c r="E122" s="203"/>
      <c r="F122" s="203"/>
      <c r="AD122" s="204"/>
    </row>
    <row r="123" spans="1:30" s="169" customFormat="1" ht="12.75">
      <c r="A123" s="205"/>
      <c r="B123" s="201"/>
      <c r="C123" s="202"/>
      <c r="D123" s="202"/>
      <c r="E123" s="203"/>
      <c r="F123" s="203"/>
      <c r="AD123" s="204"/>
    </row>
    <row r="124" spans="1:30" s="169" customFormat="1" ht="12.75">
      <c r="A124" s="205"/>
      <c r="B124" s="201"/>
      <c r="C124" s="202"/>
      <c r="D124" s="202"/>
      <c r="E124" s="203"/>
      <c r="F124" s="203"/>
      <c r="AD124" s="204"/>
    </row>
    <row r="125" spans="1:30" s="169" customFormat="1" ht="12.75">
      <c r="A125" s="205"/>
      <c r="B125" s="201"/>
      <c r="C125" s="202"/>
      <c r="D125" s="202"/>
      <c r="E125" s="203"/>
      <c r="F125" s="203"/>
      <c r="AD125" s="204"/>
    </row>
    <row r="126" spans="1:30" s="169" customFormat="1" ht="12.75">
      <c r="A126" s="205"/>
      <c r="B126" s="201"/>
      <c r="C126" s="202"/>
      <c r="D126" s="202"/>
      <c r="E126" s="203"/>
      <c r="F126" s="203"/>
      <c r="AD126" s="204"/>
    </row>
    <row r="127" spans="1:30" s="169" customFormat="1" ht="12.75">
      <c r="A127" s="205"/>
      <c r="B127" s="201"/>
      <c r="C127" s="202"/>
      <c r="D127" s="202"/>
      <c r="E127" s="203"/>
      <c r="F127" s="203"/>
      <c r="AD127" s="204"/>
    </row>
    <row r="128" spans="1:30" s="169" customFormat="1" ht="12.75">
      <c r="A128" s="205"/>
      <c r="B128" s="201"/>
      <c r="C128" s="202"/>
      <c r="D128" s="202"/>
      <c r="E128" s="203"/>
      <c r="F128" s="203"/>
      <c r="AD128" s="204"/>
    </row>
    <row r="129" spans="1:30" s="169" customFormat="1" ht="12.75">
      <c r="A129" s="205"/>
      <c r="B129" s="201"/>
      <c r="C129" s="202"/>
      <c r="D129" s="202"/>
      <c r="E129" s="203"/>
      <c r="F129" s="203"/>
      <c r="AD129" s="204"/>
    </row>
    <row r="130" spans="1:30" s="169" customFormat="1" ht="12.75">
      <c r="A130" s="205"/>
      <c r="B130" s="201"/>
      <c r="C130" s="202"/>
      <c r="D130" s="202"/>
      <c r="E130" s="203"/>
      <c r="F130" s="203"/>
      <c r="AD130" s="204"/>
    </row>
    <row r="131" spans="1:30" s="169" customFormat="1" ht="12.75">
      <c r="A131" s="205"/>
      <c r="B131" s="201"/>
      <c r="C131" s="202"/>
      <c r="D131" s="202"/>
      <c r="E131" s="203"/>
      <c r="F131" s="203"/>
      <c r="AD131" s="204"/>
    </row>
    <row r="132" spans="8:29" ht="15.75">
      <c r="H132" s="210"/>
      <c r="I132" s="210"/>
      <c r="J132" s="209"/>
      <c r="M132" s="209"/>
      <c r="O132" s="209"/>
      <c r="P132" s="209"/>
      <c r="Q132" s="209"/>
      <c r="R132" s="209"/>
      <c r="S132" s="210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</row>
    <row r="133" spans="1:107" s="211" customFormat="1" ht="15.75">
      <c r="A133" s="205"/>
      <c r="B133" s="206"/>
      <c r="C133" s="207"/>
      <c r="D133" s="207"/>
      <c r="E133" s="208"/>
      <c r="F133" s="208"/>
      <c r="G133" s="209"/>
      <c r="H133" s="210"/>
      <c r="I133" s="210"/>
      <c r="J133" s="209"/>
      <c r="K133" s="209"/>
      <c r="L133" s="209"/>
      <c r="M133" s="209"/>
      <c r="N133" s="210"/>
      <c r="O133" s="209"/>
      <c r="P133" s="209"/>
      <c r="Q133" s="209"/>
      <c r="R133" s="209"/>
      <c r="S133" s="210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  <c r="CL133" s="160"/>
      <c r="CM133" s="160"/>
      <c r="CN133" s="160"/>
      <c r="CO133" s="160"/>
      <c r="CP133" s="160"/>
      <c r="CQ133" s="160"/>
      <c r="CR133" s="160"/>
      <c r="CS133" s="160"/>
      <c r="CT133" s="160"/>
      <c r="CU133" s="160"/>
      <c r="CV133" s="160"/>
      <c r="CW133" s="160"/>
      <c r="CX133" s="160"/>
      <c r="CY133" s="160"/>
      <c r="CZ133" s="160"/>
      <c r="DA133" s="160"/>
      <c r="DB133" s="160"/>
      <c r="DC133" s="160"/>
    </row>
    <row r="134" spans="1:107" s="211" customFormat="1" ht="15.75">
      <c r="A134" s="205"/>
      <c r="B134" s="206"/>
      <c r="C134" s="207"/>
      <c r="D134" s="207"/>
      <c r="E134" s="208"/>
      <c r="F134" s="208"/>
      <c r="G134" s="209"/>
      <c r="H134" s="210"/>
      <c r="I134" s="210"/>
      <c r="J134" s="209"/>
      <c r="K134" s="209"/>
      <c r="L134" s="209"/>
      <c r="M134" s="209"/>
      <c r="N134" s="210"/>
      <c r="O134" s="209"/>
      <c r="P134" s="209"/>
      <c r="Q134" s="209"/>
      <c r="R134" s="209"/>
      <c r="S134" s="210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0"/>
      <c r="CL134" s="160"/>
      <c r="CM134" s="160"/>
      <c r="CN134" s="160"/>
      <c r="CO134" s="160"/>
      <c r="CP134" s="160"/>
      <c r="CQ134" s="160"/>
      <c r="CR134" s="160"/>
      <c r="CS134" s="160"/>
      <c r="CT134" s="160"/>
      <c r="CU134" s="160"/>
      <c r="CV134" s="160"/>
      <c r="CW134" s="160"/>
      <c r="CX134" s="160"/>
      <c r="CY134" s="160"/>
      <c r="CZ134" s="160"/>
      <c r="DA134" s="160"/>
      <c r="DB134" s="160"/>
      <c r="DC134" s="160"/>
    </row>
    <row r="135" spans="1:107" s="211" customFormat="1" ht="15.75">
      <c r="A135" s="205"/>
      <c r="B135" s="206"/>
      <c r="C135" s="207"/>
      <c r="D135" s="207"/>
      <c r="E135" s="208"/>
      <c r="F135" s="208"/>
      <c r="G135" s="209"/>
      <c r="H135" s="210"/>
      <c r="I135" s="210"/>
      <c r="J135" s="209"/>
      <c r="K135" s="209"/>
      <c r="L135" s="209"/>
      <c r="M135" s="209"/>
      <c r="N135" s="210"/>
      <c r="O135" s="209"/>
      <c r="P135" s="209"/>
      <c r="Q135" s="209"/>
      <c r="R135" s="209"/>
      <c r="S135" s="210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0"/>
      <c r="CI135" s="160"/>
      <c r="CJ135" s="160"/>
      <c r="CK135" s="160"/>
      <c r="CL135" s="160"/>
      <c r="CM135" s="160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0"/>
      <c r="DA135" s="160"/>
      <c r="DB135" s="160"/>
      <c r="DC135" s="160"/>
    </row>
    <row r="136" spans="1:107" s="211" customFormat="1" ht="15.75">
      <c r="A136" s="205"/>
      <c r="B136" s="206"/>
      <c r="C136" s="207"/>
      <c r="D136" s="207"/>
      <c r="E136" s="208"/>
      <c r="F136" s="208"/>
      <c r="G136" s="209"/>
      <c r="H136" s="210"/>
      <c r="I136" s="210"/>
      <c r="J136" s="209"/>
      <c r="K136" s="209"/>
      <c r="L136" s="209"/>
      <c r="M136" s="209"/>
      <c r="N136" s="210"/>
      <c r="O136" s="209"/>
      <c r="P136" s="209"/>
      <c r="Q136" s="209"/>
      <c r="R136" s="209"/>
      <c r="S136" s="210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</row>
    <row r="137" spans="1:107" s="211" customFormat="1" ht="15.75">
      <c r="A137" s="205"/>
      <c r="B137" s="206"/>
      <c r="C137" s="207"/>
      <c r="D137" s="207"/>
      <c r="E137" s="208"/>
      <c r="F137" s="208"/>
      <c r="G137" s="209"/>
      <c r="H137" s="210"/>
      <c r="I137" s="210"/>
      <c r="J137" s="209"/>
      <c r="K137" s="209"/>
      <c r="L137" s="209"/>
      <c r="M137" s="209"/>
      <c r="N137" s="210"/>
      <c r="O137" s="209"/>
      <c r="P137" s="209"/>
      <c r="Q137" s="209"/>
      <c r="R137" s="209"/>
      <c r="S137" s="210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</row>
    <row r="138" spans="1:107" s="211" customFormat="1" ht="15.75">
      <c r="A138" s="205"/>
      <c r="B138" s="206"/>
      <c r="C138" s="207"/>
      <c r="D138" s="207"/>
      <c r="E138" s="208"/>
      <c r="F138" s="208"/>
      <c r="G138" s="209"/>
      <c r="H138" s="210"/>
      <c r="I138" s="210"/>
      <c r="J138" s="209"/>
      <c r="K138" s="209"/>
      <c r="L138" s="209"/>
      <c r="M138" s="209"/>
      <c r="N138" s="210"/>
      <c r="O138" s="209"/>
      <c r="P138" s="209"/>
      <c r="Q138" s="209"/>
      <c r="R138" s="209"/>
      <c r="S138" s="210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160"/>
      <c r="CM138" s="160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B138" s="160"/>
      <c r="DC138" s="160"/>
    </row>
    <row r="139" spans="1:107" s="211" customFormat="1" ht="15.75">
      <c r="A139" s="205"/>
      <c r="B139" s="206"/>
      <c r="C139" s="207"/>
      <c r="D139" s="207"/>
      <c r="E139" s="208"/>
      <c r="F139" s="208"/>
      <c r="G139" s="209"/>
      <c r="H139" s="210"/>
      <c r="I139" s="210"/>
      <c r="J139" s="209"/>
      <c r="K139" s="209"/>
      <c r="L139" s="209"/>
      <c r="M139" s="209"/>
      <c r="N139" s="210"/>
      <c r="O139" s="209"/>
      <c r="P139" s="209"/>
      <c r="Q139" s="209"/>
      <c r="R139" s="209"/>
      <c r="S139" s="210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/>
      <c r="BZ139" s="160"/>
      <c r="CA139" s="160"/>
      <c r="CB139" s="160"/>
      <c r="CC139" s="160"/>
      <c r="CD139" s="160"/>
      <c r="CE139" s="160"/>
      <c r="CF139" s="160"/>
      <c r="CG139" s="160"/>
      <c r="CH139" s="160"/>
      <c r="CI139" s="160"/>
      <c r="CJ139" s="160"/>
      <c r="CK139" s="160"/>
      <c r="CL139" s="160"/>
      <c r="CM139" s="160"/>
      <c r="CN139" s="160"/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0"/>
      <c r="CY139" s="160"/>
      <c r="CZ139" s="160"/>
      <c r="DA139" s="160"/>
      <c r="DB139" s="160"/>
      <c r="DC139" s="160"/>
    </row>
    <row r="140" spans="1:107" s="211" customFormat="1" ht="15.75">
      <c r="A140" s="205"/>
      <c r="B140" s="206"/>
      <c r="C140" s="207"/>
      <c r="D140" s="207"/>
      <c r="E140" s="208"/>
      <c r="F140" s="208"/>
      <c r="G140" s="209"/>
      <c r="H140" s="210"/>
      <c r="I140" s="210"/>
      <c r="J140" s="209"/>
      <c r="K140" s="209"/>
      <c r="L140" s="209"/>
      <c r="M140" s="209"/>
      <c r="N140" s="210"/>
      <c r="O140" s="209"/>
      <c r="P140" s="209"/>
      <c r="Q140" s="209"/>
      <c r="R140" s="209"/>
      <c r="S140" s="210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0"/>
      <c r="CV140" s="160"/>
      <c r="CW140" s="160"/>
      <c r="CX140" s="160"/>
      <c r="CY140" s="160"/>
      <c r="CZ140" s="160"/>
      <c r="DA140" s="160"/>
      <c r="DB140" s="160"/>
      <c r="DC140" s="160"/>
    </row>
    <row r="141" spans="1:107" s="211" customFormat="1" ht="15.75">
      <c r="A141" s="205"/>
      <c r="B141" s="206"/>
      <c r="C141" s="207"/>
      <c r="D141" s="207"/>
      <c r="E141" s="208"/>
      <c r="F141" s="208"/>
      <c r="G141" s="209"/>
      <c r="H141" s="210"/>
      <c r="I141" s="210"/>
      <c r="J141" s="209"/>
      <c r="K141" s="209"/>
      <c r="L141" s="209"/>
      <c r="M141" s="209"/>
      <c r="N141" s="210"/>
      <c r="O141" s="209"/>
      <c r="P141" s="209"/>
      <c r="Q141" s="209"/>
      <c r="R141" s="209"/>
      <c r="S141" s="210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/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/>
      <c r="CU141" s="160"/>
      <c r="CV141" s="160"/>
      <c r="CW141" s="160"/>
      <c r="CX141" s="160"/>
      <c r="CY141" s="160"/>
      <c r="CZ141" s="160"/>
      <c r="DA141" s="160"/>
      <c r="DB141" s="160"/>
      <c r="DC141" s="160"/>
    </row>
    <row r="142" spans="1:107" s="211" customFormat="1" ht="15.75">
      <c r="A142" s="205"/>
      <c r="B142" s="206"/>
      <c r="C142" s="207"/>
      <c r="D142" s="207"/>
      <c r="E142" s="208"/>
      <c r="F142" s="208"/>
      <c r="G142" s="209"/>
      <c r="H142" s="210"/>
      <c r="I142" s="210"/>
      <c r="J142" s="209"/>
      <c r="K142" s="209"/>
      <c r="L142" s="209"/>
      <c r="M142" s="209"/>
      <c r="N142" s="210"/>
      <c r="O142" s="209"/>
      <c r="P142" s="209"/>
      <c r="Q142" s="209"/>
      <c r="R142" s="209"/>
      <c r="S142" s="210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0"/>
      <c r="CI142" s="160"/>
      <c r="CJ142" s="160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0"/>
      <c r="DA142" s="160"/>
      <c r="DB142" s="160"/>
      <c r="DC142" s="160"/>
    </row>
    <row r="143" spans="1:107" s="211" customFormat="1" ht="15.75">
      <c r="A143" s="205"/>
      <c r="B143" s="206"/>
      <c r="C143" s="207"/>
      <c r="D143" s="207"/>
      <c r="E143" s="208"/>
      <c r="F143" s="208"/>
      <c r="G143" s="209"/>
      <c r="H143" s="210"/>
      <c r="I143" s="210"/>
      <c r="J143" s="209"/>
      <c r="K143" s="209"/>
      <c r="L143" s="209"/>
      <c r="M143" s="209"/>
      <c r="N143" s="210"/>
      <c r="O143" s="209"/>
      <c r="P143" s="209"/>
      <c r="Q143" s="209"/>
      <c r="R143" s="209"/>
      <c r="S143" s="210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</row>
    <row r="144" spans="1:107" s="211" customFormat="1" ht="15.75">
      <c r="A144" s="205"/>
      <c r="B144" s="206"/>
      <c r="C144" s="207"/>
      <c r="D144" s="207"/>
      <c r="E144" s="208"/>
      <c r="F144" s="208"/>
      <c r="G144" s="209"/>
      <c r="H144" s="210"/>
      <c r="I144" s="210"/>
      <c r="J144" s="209"/>
      <c r="K144" s="209"/>
      <c r="L144" s="209"/>
      <c r="M144" s="209"/>
      <c r="N144" s="210"/>
      <c r="O144" s="209"/>
      <c r="P144" s="209"/>
      <c r="Q144" s="209"/>
      <c r="R144" s="209"/>
      <c r="S144" s="210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</row>
    <row r="145" spans="1:107" s="211" customFormat="1" ht="15.75">
      <c r="A145" s="205"/>
      <c r="B145" s="206"/>
      <c r="C145" s="207"/>
      <c r="D145" s="207"/>
      <c r="E145" s="208"/>
      <c r="F145" s="208"/>
      <c r="G145" s="209"/>
      <c r="H145" s="210"/>
      <c r="I145" s="210"/>
      <c r="J145" s="209"/>
      <c r="K145" s="209"/>
      <c r="L145" s="209"/>
      <c r="M145" s="209"/>
      <c r="N145" s="210"/>
      <c r="O145" s="209"/>
      <c r="P145" s="209"/>
      <c r="Q145" s="209"/>
      <c r="R145" s="209"/>
      <c r="S145" s="210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</row>
    <row r="146" spans="1:107" s="211" customFormat="1" ht="15.75">
      <c r="A146" s="205"/>
      <c r="B146" s="206"/>
      <c r="C146" s="207"/>
      <c r="D146" s="207"/>
      <c r="E146" s="208"/>
      <c r="F146" s="208"/>
      <c r="G146" s="209"/>
      <c r="H146" s="210"/>
      <c r="I146" s="210"/>
      <c r="J146" s="209"/>
      <c r="K146" s="209"/>
      <c r="L146" s="209"/>
      <c r="M146" s="209"/>
      <c r="N146" s="210"/>
      <c r="O146" s="209"/>
      <c r="P146" s="209"/>
      <c r="Q146" s="209"/>
      <c r="R146" s="209"/>
      <c r="S146" s="210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</row>
    <row r="147" spans="1:107" s="211" customFormat="1" ht="15.75">
      <c r="A147" s="205"/>
      <c r="B147" s="206"/>
      <c r="C147" s="207"/>
      <c r="D147" s="207"/>
      <c r="E147" s="208"/>
      <c r="F147" s="208"/>
      <c r="G147" s="209"/>
      <c r="H147" s="210"/>
      <c r="I147" s="210"/>
      <c r="J147" s="209"/>
      <c r="K147" s="209"/>
      <c r="L147" s="209"/>
      <c r="M147" s="209"/>
      <c r="N147" s="210"/>
      <c r="O147" s="209"/>
      <c r="P147" s="209"/>
      <c r="Q147" s="209"/>
      <c r="R147" s="209"/>
      <c r="S147" s="210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</row>
    <row r="148" spans="1:107" s="211" customFormat="1" ht="15.75">
      <c r="A148" s="205"/>
      <c r="B148" s="206"/>
      <c r="C148" s="207"/>
      <c r="D148" s="207"/>
      <c r="E148" s="208"/>
      <c r="F148" s="208"/>
      <c r="G148" s="209"/>
      <c r="H148" s="210"/>
      <c r="I148" s="210"/>
      <c r="J148" s="209"/>
      <c r="K148" s="209"/>
      <c r="L148" s="209"/>
      <c r="M148" s="209"/>
      <c r="N148" s="210"/>
      <c r="O148" s="209"/>
      <c r="P148" s="209"/>
      <c r="Q148" s="209"/>
      <c r="R148" s="209"/>
      <c r="S148" s="210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</row>
    <row r="149" spans="1:107" s="211" customFormat="1" ht="15.75">
      <c r="A149" s="205"/>
      <c r="B149" s="206"/>
      <c r="C149" s="207"/>
      <c r="D149" s="207"/>
      <c r="E149" s="208"/>
      <c r="F149" s="208"/>
      <c r="G149" s="209"/>
      <c r="H149" s="210"/>
      <c r="I149" s="210"/>
      <c r="J149" s="209"/>
      <c r="K149" s="209"/>
      <c r="L149" s="209"/>
      <c r="M149" s="209"/>
      <c r="N149" s="210"/>
      <c r="O149" s="209"/>
      <c r="P149" s="209"/>
      <c r="Q149" s="209"/>
      <c r="R149" s="209"/>
      <c r="S149" s="210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  <c r="CL149" s="160"/>
      <c r="CM149" s="160"/>
      <c r="CN149" s="160"/>
      <c r="CO149" s="160"/>
      <c r="CP149" s="160"/>
      <c r="CQ149" s="160"/>
      <c r="CR149" s="160"/>
      <c r="CS149" s="160"/>
      <c r="CT149" s="160"/>
      <c r="CU149" s="160"/>
      <c r="CV149" s="160"/>
      <c r="CW149" s="160"/>
      <c r="CX149" s="160"/>
      <c r="CY149" s="160"/>
      <c r="CZ149" s="160"/>
      <c r="DA149" s="160"/>
      <c r="DB149" s="160"/>
      <c r="DC149" s="160"/>
    </row>
    <row r="150" spans="1:107" s="211" customFormat="1" ht="15.75">
      <c r="A150" s="205"/>
      <c r="B150" s="206"/>
      <c r="C150" s="207"/>
      <c r="D150" s="207"/>
      <c r="E150" s="208"/>
      <c r="F150" s="208"/>
      <c r="G150" s="209"/>
      <c r="H150" s="210"/>
      <c r="I150" s="210"/>
      <c r="J150" s="209"/>
      <c r="K150" s="209"/>
      <c r="L150" s="209"/>
      <c r="M150" s="209"/>
      <c r="N150" s="210"/>
      <c r="O150" s="209"/>
      <c r="P150" s="209"/>
      <c r="Q150" s="209"/>
      <c r="R150" s="209"/>
      <c r="S150" s="210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</row>
    <row r="151" spans="1:107" s="211" customFormat="1" ht="15.75">
      <c r="A151" s="205"/>
      <c r="B151" s="206"/>
      <c r="C151" s="207"/>
      <c r="D151" s="207"/>
      <c r="E151" s="208"/>
      <c r="F151" s="208"/>
      <c r="G151" s="209"/>
      <c r="H151" s="210"/>
      <c r="I151" s="210"/>
      <c r="J151" s="209"/>
      <c r="K151" s="209"/>
      <c r="L151" s="209"/>
      <c r="M151" s="209"/>
      <c r="N151" s="210"/>
      <c r="O151" s="209"/>
      <c r="P151" s="209"/>
      <c r="Q151" s="209"/>
      <c r="R151" s="209"/>
      <c r="S151" s="210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160"/>
      <c r="DA151" s="160"/>
      <c r="DB151" s="160"/>
      <c r="DC151" s="160"/>
    </row>
    <row r="152" spans="1:107" s="211" customFormat="1" ht="15.75">
      <c r="A152" s="205"/>
      <c r="B152" s="206"/>
      <c r="C152" s="207"/>
      <c r="D152" s="207"/>
      <c r="E152" s="208"/>
      <c r="F152" s="208"/>
      <c r="G152" s="209"/>
      <c r="H152" s="210"/>
      <c r="I152" s="210"/>
      <c r="J152" s="209"/>
      <c r="K152" s="209"/>
      <c r="L152" s="209"/>
      <c r="M152" s="209"/>
      <c r="N152" s="210"/>
      <c r="O152" s="209"/>
      <c r="P152" s="209"/>
      <c r="Q152" s="209"/>
      <c r="R152" s="209"/>
      <c r="S152" s="210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</row>
    <row r="153" spans="1:107" s="211" customFormat="1" ht="15.75">
      <c r="A153" s="205"/>
      <c r="B153" s="206"/>
      <c r="C153" s="207"/>
      <c r="D153" s="207"/>
      <c r="E153" s="208"/>
      <c r="F153" s="208"/>
      <c r="G153" s="209"/>
      <c r="H153" s="210"/>
      <c r="I153" s="210"/>
      <c r="J153" s="209"/>
      <c r="K153" s="209"/>
      <c r="L153" s="209"/>
      <c r="M153" s="209"/>
      <c r="N153" s="210"/>
      <c r="O153" s="209"/>
      <c r="P153" s="209"/>
      <c r="Q153" s="209"/>
      <c r="R153" s="209"/>
      <c r="S153" s="210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</row>
    <row r="154" spans="1:107" s="211" customFormat="1" ht="15.75">
      <c r="A154" s="205"/>
      <c r="B154" s="206"/>
      <c r="C154" s="207"/>
      <c r="D154" s="207"/>
      <c r="E154" s="208"/>
      <c r="F154" s="208"/>
      <c r="G154" s="209"/>
      <c r="H154" s="210"/>
      <c r="I154" s="210"/>
      <c r="J154" s="209"/>
      <c r="K154" s="209"/>
      <c r="L154" s="209"/>
      <c r="M154" s="209"/>
      <c r="N154" s="210"/>
      <c r="O154" s="209"/>
      <c r="P154" s="209"/>
      <c r="Q154" s="209"/>
      <c r="R154" s="209"/>
      <c r="S154" s="210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</row>
    <row r="155" spans="1:107" s="211" customFormat="1" ht="15.75">
      <c r="A155" s="205"/>
      <c r="B155" s="206"/>
      <c r="C155" s="207"/>
      <c r="D155" s="207"/>
      <c r="E155" s="208"/>
      <c r="F155" s="208"/>
      <c r="G155" s="209"/>
      <c r="H155" s="210"/>
      <c r="I155" s="210"/>
      <c r="J155" s="209"/>
      <c r="K155" s="209"/>
      <c r="L155" s="209"/>
      <c r="M155" s="209"/>
      <c r="N155" s="210"/>
      <c r="O155" s="209"/>
      <c r="P155" s="209"/>
      <c r="Q155" s="209"/>
      <c r="R155" s="209"/>
      <c r="S155" s="210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0"/>
      <c r="DA155" s="160"/>
      <c r="DB155" s="160"/>
      <c r="DC155" s="160"/>
    </row>
    <row r="156" spans="1:107" s="211" customFormat="1" ht="15.75">
      <c r="A156" s="205"/>
      <c r="B156" s="206"/>
      <c r="C156" s="207"/>
      <c r="D156" s="207"/>
      <c r="E156" s="208"/>
      <c r="F156" s="208"/>
      <c r="G156" s="209"/>
      <c r="H156" s="210"/>
      <c r="I156" s="210"/>
      <c r="J156" s="209"/>
      <c r="K156" s="209"/>
      <c r="L156" s="209"/>
      <c r="M156" s="209"/>
      <c r="N156" s="210"/>
      <c r="O156" s="209"/>
      <c r="P156" s="209"/>
      <c r="Q156" s="209"/>
      <c r="R156" s="209"/>
      <c r="S156" s="210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160"/>
      <c r="DA156" s="160"/>
      <c r="DB156" s="160"/>
      <c r="DC156" s="160"/>
    </row>
    <row r="157" spans="1:107" s="211" customFormat="1" ht="15.75">
      <c r="A157" s="205"/>
      <c r="B157" s="206"/>
      <c r="C157" s="207"/>
      <c r="D157" s="207"/>
      <c r="E157" s="208"/>
      <c r="F157" s="208"/>
      <c r="G157" s="209"/>
      <c r="H157" s="210"/>
      <c r="I157" s="210"/>
      <c r="J157" s="209"/>
      <c r="K157" s="209"/>
      <c r="L157" s="209"/>
      <c r="M157" s="209"/>
      <c r="N157" s="210"/>
      <c r="O157" s="209"/>
      <c r="P157" s="209"/>
      <c r="Q157" s="209"/>
      <c r="R157" s="209"/>
      <c r="S157" s="210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</row>
    <row r="158" spans="1:107" s="211" customFormat="1" ht="15.75">
      <c r="A158" s="205"/>
      <c r="B158" s="206"/>
      <c r="C158" s="207"/>
      <c r="D158" s="207"/>
      <c r="E158" s="208"/>
      <c r="F158" s="208"/>
      <c r="G158" s="209"/>
      <c r="H158" s="210"/>
      <c r="I158" s="210"/>
      <c r="J158" s="209"/>
      <c r="K158" s="209"/>
      <c r="L158" s="209"/>
      <c r="M158" s="209"/>
      <c r="N158" s="210"/>
      <c r="O158" s="209"/>
      <c r="P158" s="209"/>
      <c r="Q158" s="209"/>
      <c r="R158" s="209"/>
      <c r="S158" s="210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160"/>
      <c r="DA158" s="160"/>
      <c r="DB158" s="160"/>
      <c r="DC158" s="160"/>
    </row>
    <row r="159" spans="1:107" s="211" customFormat="1" ht="15.75">
      <c r="A159" s="205"/>
      <c r="B159" s="206"/>
      <c r="C159" s="207"/>
      <c r="D159" s="207"/>
      <c r="E159" s="208"/>
      <c r="F159" s="208"/>
      <c r="G159" s="209"/>
      <c r="H159" s="210"/>
      <c r="I159" s="210"/>
      <c r="J159" s="209"/>
      <c r="K159" s="209"/>
      <c r="L159" s="209"/>
      <c r="M159" s="209"/>
      <c r="N159" s="210"/>
      <c r="O159" s="209"/>
      <c r="P159" s="209"/>
      <c r="Q159" s="209"/>
      <c r="R159" s="209"/>
      <c r="S159" s="210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  <c r="CL159" s="160"/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</row>
    <row r="160" spans="1:107" s="211" customFormat="1" ht="15.75">
      <c r="A160" s="205"/>
      <c r="B160" s="206"/>
      <c r="C160" s="207"/>
      <c r="D160" s="207"/>
      <c r="E160" s="208"/>
      <c r="F160" s="208"/>
      <c r="G160" s="209"/>
      <c r="H160" s="210"/>
      <c r="I160" s="210"/>
      <c r="J160" s="209"/>
      <c r="K160" s="209"/>
      <c r="L160" s="209"/>
      <c r="M160" s="209"/>
      <c r="N160" s="210"/>
      <c r="O160" s="209"/>
      <c r="P160" s="209"/>
      <c r="Q160" s="209"/>
      <c r="R160" s="209"/>
      <c r="S160" s="210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</row>
    <row r="161" spans="1:107" s="211" customFormat="1" ht="15.75">
      <c r="A161" s="205"/>
      <c r="B161" s="206"/>
      <c r="C161" s="207"/>
      <c r="D161" s="207"/>
      <c r="E161" s="208"/>
      <c r="F161" s="208"/>
      <c r="G161" s="209"/>
      <c r="H161" s="210"/>
      <c r="I161" s="210"/>
      <c r="J161" s="209"/>
      <c r="K161" s="209"/>
      <c r="L161" s="209"/>
      <c r="M161" s="209"/>
      <c r="N161" s="210"/>
      <c r="O161" s="209"/>
      <c r="P161" s="209"/>
      <c r="Q161" s="209"/>
      <c r="R161" s="209"/>
      <c r="S161" s="210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160"/>
      <c r="CM161" s="160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</row>
    <row r="162" spans="1:107" s="211" customFormat="1" ht="15.75">
      <c r="A162" s="205"/>
      <c r="B162" s="206"/>
      <c r="C162" s="207"/>
      <c r="D162" s="207"/>
      <c r="E162" s="208"/>
      <c r="F162" s="208"/>
      <c r="G162" s="209"/>
      <c r="H162" s="210"/>
      <c r="I162" s="210"/>
      <c r="J162" s="209"/>
      <c r="K162" s="209"/>
      <c r="L162" s="209"/>
      <c r="M162" s="209"/>
      <c r="N162" s="210"/>
      <c r="O162" s="209"/>
      <c r="P162" s="209"/>
      <c r="Q162" s="209"/>
      <c r="R162" s="209"/>
      <c r="S162" s="210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</row>
    <row r="163" spans="1:107" s="211" customFormat="1" ht="15.75">
      <c r="A163" s="205"/>
      <c r="B163" s="206"/>
      <c r="C163" s="207"/>
      <c r="D163" s="207"/>
      <c r="E163" s="208"/>
      <c r="F163" s="208"/>
      <c r="G163" s="209"/>
      <c r="H163" s="210"/>
      <c r="I163" s="210"/>
      <c r="J163" s="209"/>
      <c r="K163" s="209"/>
      <c r="L163" s="209"/>
      <c r="M163" s="209"/>
      <c r="N163" s="210"/>
      <c r="O163" s="209"/>
      <c r="P163" s="209"/>
      <c r="Q163" s="209"/>
      <c r="R163" s="209"/>
      <c r="S163" s="210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</row>
    <row r="164" spans="1:107" s="211" customFormat="1" ht="15.75">
      <c r="A164" s="205"/>
      <c r="B164" s="206"/>
      <c r="C164" s="207"/>
      <c r="D164" s="207"/>
      <c r="E164" s="208"/>
      <c r="F164" s="208"/>
      <c r="G164" s="209"/>
      <c r="H164" s="210"/>
      <c r="I164" s="210"/>
      <c r="J164" s="209"/>
      <c r="K164" s="209"/>
      <c r="L164" s="209"/>
      <c r="M164" s="209"/>
      <c r="N164" s="210"/>
      <c r="O164" s="209"/>
      <c r="P164" s="209"/>
      <c r="Q164" s="209"/>
      <c r="R164" s="209"/>
      <c r="S164" s="210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</row>
    <row r="165" spans="1:107" s="211" customFormat="1" ht="15.75">
      <c r="A165" s="205"/>
      <c r="B165" s="206"/>
      <c r="C165" s="207"/>
      <c r="D165" s="207"/>
      <c r="E165" s="208"/>
      <c r="F165" s="208"/>
      <c r="G165" s="209"/>
      <c r="H165" s="210"/>
      <c r="I165" s="210"/>
      <c r="J165" s="209"/>
      <c r="K165" s="209"/>
      <c r="L165" s="209"/>
      <c r="M165" s="209"/>
      <c r="N165" s="210"/>
      <c r="O165" s="209"/>
      <c r="P165" s="209"/>
      <c r="Q165" s="209"/>
      <c r="R165" s="209"/>
      <c r="S165" s="210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160"/>
      <c r="CM165" s="160"/>
      <c r="CN165" s="160"/>
      <c r="CO165" s="160"/>
      <c r="CP165" s="160"/>
      <c r="CQ165" s="160"/>
      <c r="CR165" s="160"/>
      <c r="CS165" s="160"/>
      <c r="CT165" s="160"/>
      <c r="CU165" s="160"/>
      <c r="CV165" s="160"/>
      <c r="CW165" s="160"/>
      <c r="CX165" s="160"/>
      <c r="CY165" s="160"/>
      <c r="CZ165" s="160"/>
      <c r="DA165" s="160"/>
      <c r="DB165" s="160"/>
      <c r="DC165" s="160"/>
    </row>
    <row r="166" spans="1:107" s="211" customFormat="1" ht="15.75">
      <c r="A166" s="205"/>
      <c r="B166" s="206"/>
      <c r="C166" s="207"/>
      <c r="D166" s="207"/>
      <c r="E166" s="208"/>
      <c r="F166" s="208"/>
      <c r="G166" s="209"/>
      <c r="H166" s="210"/>
      <c r="I166" s="210"/>
      <c r="J166" s="209"/>
      <c r="K166" s="209"/>
      <c r="L166" s="209"/>
      <c r="M166" s="209"/>
      <c r="N166" s="210"/>
      <c r="O166" s="209"/>
      <c r="P166" s="209"/>
      <c r="Q166" s="209"/>
      <c r="R166" s="209"/>
      <c r="S166" s="210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  <c r="BV166" s="160"/>
      <c r="BW166" s="160"/>
      <c r="BX166" s="160"/>
      <c r="BY166" s="160"/>
      <c r="BZ166" s="160"/>
      <c r="CA166" s="160"/>
      <c r="CB166" s="160"/>
      <c r="CC166" s="160"/>
      <c r="CD166" s="160"/>
      <c r="CE166" s="160"/>
      <c r="CF166" s="160"/>
      <c r="CG166" s="160"/>
      <c r="CH166" s="160"/>
      <c r="CI166" s="160"/>
      <c r="CJ166" s="160"/>
      <c r="CK166" s="160"/>
      <c r="CL166" s="160"/>
      <c r="CM166" s="160"/>
      <c r="CN166" s="160"/>
      <c r="CO166" s="160"/>
      <c r="CP166" s="160"/>
      <c r="CQ166" s="160"/>
      <c r="CR166" s="160"/>
      <c r="CS166" s="160"/>
      <c r="CT166" s="160"/>
      <c r="CU166" s="160"/>
      <c r="CV166" s="160"/>
      <c r="CW166" s="160"/>
      <c r="CX166" s="160"/>
      <c r="CY166" s="160"/>
      <c r="CZ166" s="160"/>
      <c r="DA166" s="160"/>
      <c r="DB166" s="160"/>
      <c r="DC166" s="160"/>
    </row>
    <row r="167" spans="1:107" s="211" customFormat="1" ht="15.75">
      <c r="A167" s="205"/>
      <c r="B167" s="206"/>
      <c r="C167" s="207"/>
      <c r="D167" s="207"/>
      <c r="E167" s="208"/>
      <c r="F167" s="208"/>
      <c r="G167" s="209"/>
      <c r="H167" s="210"/>
      <c r="I167" s="210"/>
      <c r="J167" s="209"/>
      <c r="K167" s="209"/>
      <c r="L167" s="209"/>
      <c r="M167" s="209"/>
      <c r="N167" s="210"/>
      <c r="O167" s="209"/>
      <c r="P167" s="209"/>
      <c r="Q167" s="209"/>
      <c r="R167" s="209"/>
      <c r="S167" s="210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0"/>
    </row>
    <row r="168" spans="1:107" s="211" customFormat="1" ht="15.75">
      <c r="A168" s="205"/>
      <c r="B168" s="206"/>
      <c r="C168" s="207"/>
      <c r="D168" s="207"/>
      <c r="E168" s="208"/>
      <c r="F168" s="208"/>
      <c r="G168" s="209"/>
      <c r="H168" s="210"/>
      <c r="I168" s="210"/>
      <c r="J168" s="209"/>
      <c r="K168" s="209"/>
      <c r="L168" s="209"/>
      <c r="M168" s="209"/>
      <c r="N168" s="210"/>
      <c r="O168" s="209"/>
      <c r="P168" s="209"/>
      <c r="Q168" s="209"/>
      <c r="R168" s="209"/>
      <c r="S168" s="210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</row>
    <row r="169" spans="1:107" s="211" customFormat="1" ht="15.75">
      <c r="A169" s="205"/>
      <c r="B169" s="206"/>
      <c r="C169" s="207"/>
      <c r="D169" s="207"/>
      <c r="E169" s="208"/>
      <c r="F169" s="208"/>
      <c r="G169" s="209"/>
      <c r="H169" s="210"/>
      <c r="I169" s="210"/>
      <c r="J169" s="209"/>
      <c r="K169" s="209"/>
      <c r="L169" s="209"/>
      <c r="M169" s="209"/>
      <c r="N169" s="210"/>
      <c r="O169" s="209"/>
      <c r="P169" s="209"/>
      <c r="Q169" s="209"/>
      <c r="R169" s="209"/>
      <c r="S169" s="210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</row>
    <row r="170" spans="1:107" s="211" customFormat="1" ht="15.75">
      <c r="A170" s="205"/>
      <c r="B170" s="206"/>
      <c r="C170" s="207"/>
      <c r="D170" s="207"/>
      <c r="E170" s="208"/>
      <c r="F170" s="208"/>
      <c r="G170" s="209"/>
      <c r="H170" s="210"/>
      <c r="I170" s="210"/>
      <c r="J170" s="209"/>
      <c r="K170" s="209"/>
      <c r="L170" s="209"/>
      <c r="M170" s="209"/>
      <c r="N170" s="210"/>
      <c r="O170" s="209"/>
      <c r="P170" s="209"/>
      <c r="Q170" s="209"/>
      <c r="R170" s="209"/>
      <c r="S170" s="210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</row>
    <row r="171" spans="1:107" s="211" customFormat="1" ht="15.75">
      <c r="A171" s="205"/>
      <c r="B171" s="206"/>
      <c r="C171" s="207"/>
      <c r="D171" s="207"/>
      <c r="E171" s="208"/>
      <c r="F171" s="208"/>
      <c r="G171" s="209"/>
      <c r="H171" s="210"/>
      <c r="I171" s="210"/>
      <c r="J171" s="209"/>
      <c r="K171" s="209"/>
      <c r="L171" s="209"/>
      <c r="M171" s="209"/>
      <c r="N171" s="210"/>
      <c r="O171" s="209"/>
      <c r="P171" s="209"/>
      <c r="Q171" s="209"/>
      <c r="R171" s="209"/>
      <c r="S171" s="210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</row>
    <row r="172" spans="1:107" s="211" customFormat="1" ht="15.75">
      <c r="A172" s="205"/>
      <c r="B172" s="206"/>
      <c r="C172" s="207"/>
      <c r="D172" s="207"/>
      <c r="E172" s="208"/>
      <c r="F172" s="208"/>
      <c r="G172" s="209"/>
      <c r="H172" s="210"/>
      <c r="I172" s="210"/>
      <c r="J172" s="209"/>
      <c r="K172" s="209"/>
      <c r="L172" s="209"/>
      <c r="M172" s="209"/>
      <c r="N172" s="210"/>
      <c r="O172" s="209"/>
      <c r="P172" s="209"/>
      <c r="Q172" s="209"/>
      <c r="R172" s="209"/>
      <c r="S172" s="210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</row>
    <row r="173" spans="1:107" s="211" customFormat="1" ht="15.75">
      <c r="A173" s="205"/>
      <c r="B173" s="206"/>
      <c r="C173" s="207"/>
      <c r="D173" s="207"/>
      <c r="E173" s="208"/>
      <c r="F173" s="208"/>
      <c r="G173" s="209"/>
      <c r="H173" s="210"/>
      <c r="I173" s="210"/>
      <c r="J173" s="209"/>
      <c r="K173" s="209"/>
      <c r="L173" s="209"/>
      <c r="M173" s="209"/>
      <c r="N173" s="210"/>
      <c r="O173" s="209"/>
      <c r="P173" s="209"/>
      <c r="Q173" s="209"/>
      <c r="R173" s="209"/>
      <c r="S173" s="210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160"/>
      <c r="DA173" s="160"/>
      <c r="DB173" s="160"/>
      <c r="DC173" s="160"/>
    </row>
    <row r="174" spans="1:107" s="211" customFormat="1" ht="15.75">
      <c r="A174" s="205"/>
      <c r="B174" s="206"/>
      <c r="C174" s="207"/>
      <c r="D174" s="207"/>
      <c r="E174" s="208"/>
      <c r="F174" s="208"/>
      <c r="G174" s="209"/>
      <c r="H174" s="210"/>
      <c r="I174" s="210"/>
      <c r="J174" s="209"/>
      <c r="K174" s="209"/>
      <c r="L174" s="209"/>
      <c r="M174" s="209"/>
      <c r="N174" s="210"/>
      <c r="O174" s="209"/>
      <c r="P174" s="209"/>
      <c r="Q174" s="209"/>
      <c r="R174" s="209"/>
      <c r="S174" s="210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160"/>
      <c r="CM174" s="160"/>
      <c r="CN174" s="160"/>
      <c r="CO174" s="160"/>
      <c r="CP174" s="160"/>
      <c r="CQ174" s="160"/>
      <c r="CR174" s="160"/>
      <c r="CS174" s="160"/>
      <c r="CT174" s="160"/>
      <c r="CU174" s="160"/>
      <c r="CV174" s="160"/>
      <c r="CW174" s="160"/>
      <c r="CX174" s="160"/>
      <c r="CY174" s="160"/>
      <c r="CZ174" s="160"/>
      <c r="DA174" s="160"/>
      <c r="DB174" s="160"/>
      <c r="DC174" s="160"/>
    </row>
    <row r="175" spans="1:107" s="211" customFormat="1" ht="15.75">
      <c r="A175" s="205"/>
      <c r="B175" s="206"/>
      <c r="C175" s="207"/>
      <c r="D175" s="207"/>
      <c r="E175" s="208"/>
      <c r="F175" s="208"/>
      <c r="G175" s="209"/>
      <c r="H175" s="210"/>
      <c r="I175" s="210"/>
      <c r="J175" s="209"/>
      <c r="K175" s="209"/>
      <c r="L175" s="209"/>
      <c r="M175" s="209"/>
      <c r="N175" s="210"/>
      <c r="O175" s="209"/>
      <c r="P175" s="209"/>
      <c r="Q175" s="209"/>
      <c r="R175" s="209"/>
      <c r="S175" s="210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160"/>
      <c r="CM175" s="160"/>
      <c r="CN175" s="160"/>
      <c r="CO175" s="160"/>
      <c r="CP175" s="160"/>
      <c r="CQ175" s="160"/>
      <c r="CR175" s="160"/>
      <c r="CS175" s="160"/>
      <c r="CT175" s="160"/>
      <c r="CU175" s="160"/>
      <c r="CV175" s="160"/>
      <c r="CW175" s="160"/>
      <c r="CX175" s="160"/>
      <c r="CY175" s="160"/>
      <c r="CZ175" s="160"/>
      <c r="DA175" s="160"/>
      <c r="DB175" s="160"/>
      <c r="DC175" s="160"/>
    </row>
    <row r="176" spans="1:107" s="211" customFormat="1" ht="15.75">
      <c r="A176" s="205"/>
      <c r="B176" s="206"/>
      <c r="C176" s="207"/>
      <c r="D176" s="207"/>
      <c r="E176" s="208"/>
      <c r="F176" s="208"/>
      <c r="G176" s="209"/>
      <c r="H176" s="210"/>
      <c r="I176" s="210"/>
      <c r="J176" s="209"/>
      <c r="K176" s="209"/>
      <c r="L176" s="209"/>
      <c r="M176" s="209"/>
      <c r="N176" s="210"/>
      <c r="O176" s="209"/>
      <c r="P176" s="209"/>
      <c r="Q176" s="209"/>
      <c r="R176" s="209"/>
      <c r="S176" s="210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  <c r="CK176" s="160"/>
      <c r="CL176" s="160"/>
      <c r="CM176" s="160"/>
      <c r="CN176" s="160"/>
      <c r="CO176" s="160"/>
      <c r="CP176" s="160"/>
      <c r="CQ176" s="160"/>
      <c r="CR176" s="160"/>
      <c r="CS176" s="160"/>
      <c r="CT176" s="160"/>
      <c r="CU176" s="160"/>
      <c r="CV176" s="160"/>
      <c r="CW176" s="160"/>
      <c r="CX176" s="160"/>
      <c r="CY176" s="160"/>
      <c r="CZ176" s="160"/>
      <c r="DA176" s="160"/>
      <c r="DB176" s="160"/>
      <c r="DC176" s="160"/>
    </row>
    <row r="177" spans="1:107" s="211" customFormat="1" ht="15.75">
      <c r="A177" s="205"/>
      <c r="B177" s="206"/>
      <c r="C177" s="207"/>
      <c r="D177" s="207"/>
      <c r="E177" s="208"/>
      <c r="F177" s="208"/>
      <c r="G177" s="209"/>
      <c r="H177" s="210"/>
      <c r="I177" s="210"/>
      <c r="J177" s="209"/>
      <c r="K177" s="209"/>
      <c r="L177" s="209"/>
      <c r="M177" s="209"/>
      <c r="N177" s="210"/>
      <c r="O177" s="209"/>
      <c r="P177" s="209"/>
      <c r="Q177" s="209"/>
      <c r="R177" s="209"/>
      <c r="S177" s="210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0"/>
      <c r="BW177" s="160"/>
      <c r="BX177" s="160"/>
      <c r="BY177" s="160"/>
      <c r="BZ177" s="160"/>
      <c r="CA177" s="160"/>
      <c r="CB177" s="160"/>
      <c r="CC177" s="160"/>
      <c r="CD177" s="160"/>
      <c r="CE177" s="160"/>
      <c r="CF177" s="160"/>
      <c r="CG177" s="160"/>
      <c r="CH177" s="160"/>
      <c r="CI177" s="160"/>
      <c r="CJ177" s="160"/>
      <c r="CK177" s="160"/>
      <c r="CL177" s="160"/>
      <c r="CM177" s="160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160"/>
      <c r="DA177" s="160"/>
      <c r="DB177" s="160"/>
      <c r="DC177" s="160"/>
    </row>
    <row r="178" spans="1:107" s="211" customFormat="1" ht="15.75">
      <c r="A178" s="205"/>
      <c r="B178" s="206"/>
      <c r="C178" s="207"/>
      <c r="D178" s="207"/>
      <c r="E178" s="208"/>
      <c r="F178" s="208"/>
      <c r="G178" s="209"/>
      <c r="H178" s="210"/>
      <c r="I178" s="210"/>
      <c r="J178" s="209"/>
      <c r="K178" s="209"/>
      <c r="L178" s="209"/>
      <c r="M178" s="209"/>
      <c r="N178" s="210"/>
      <c r="O178" s="209"/>
      <c r="P178" s="209"/>
      <c r="Q178" s="209"/>
      <c r="R178" s="209"/>
      <c r="S178" s="210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60"/>
    </row>
    <row r="179" spans="1:107" s="211" customFormat="1" ht="15.75">
      <c r="A179" s="205"/>
      <c r="B179" s="206"/>
      <c r="C179" s="207"/>
      <c r="D179" s="207"/>
      <c r="E179" s="208"/>
      <c r="F179" s="208"/>
      <c r="G179" s="209"/>
      <c r="H179" s="210"/>
      <c r="I179" s="210"/>
      <c r="J179" s="209"/>
      <c r="K179" s="209"/>
      <c r="L179" s="209"/>
      <c r="M179" s="209"/>
      <c r="N179" s="210"/>
      <c r="O179" s="209"/>
      <c r="P179" s="209"/>
      <c r="Q179" s="209"/>
      <c r="R179" s="209"/>
      <c r="S179" s="210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  <c r="BO179" s="160"/>
      <c r="BP179" s="160"/>
      <c r="BQ179" s="160"/>
      <c r="BR179" s="160"/>
      <c r="BS179" s="160"/>
      <c r="BT179" s="160"/>
      <c r="BU179" s="160"/>
      <c r="BV179" s="160"/>
      <c r="BW179" s="160"/>
      <c r="BX179" s="160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  <c r="CL179" s="160"/>
      <c r="CM179" s="160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</row>
    <row r="180" spans="1:107" s="211" customFormat="1" ht="15.75">
      <c r="A180" s="205"/>
      <c r="B180" s="206"/>
      <c r="C180" s="207"/>
      <c r="D180" s="207"/>
      <c r="E180" s="208"/>
      <c r="F180" s="208"/>
      <c r="G180" s="209"/>
      <c r="H180" s="210"/>
      <c r="I180" s="210"/>
      <c r="J180" s="209"/>
      <c r="K180" s="209"/>
      <c r="L180" s="209"/>
      <c r="M180" s="209"/>
      <c r="N180" s="210"/>
      <c r="O180" s="209"/>
      <c r="P180" s="209"/>
      <c r="Q180" s="209"/>
      <c r="R180" s="209"/>
      <c r="S180" s="210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60"/>
      <c r="BX180" s="160"/>
      <c r="BY180" s="160"/>
      <c r="BZ180" s="160"/>
      <c r="CA180" s="160"/>
      <c r="CB180" s="160"/>
      <c r="CC180" s="160"/>
      <c r="CD180" s="160"/>
      <c r="CE180" s="160"/>
      <c r="CF180" s="160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160"/>
      <c r="DA180" s="160"/>
      <c r="DB180" s="160"/>
      <c r="DC180" s="160"/>
    </row>
    <row r="181" spans="1:107" s="211" customFormat="1" ht="15.75">
      <c r="A181" s="205"/>
      <c r="B181" s="206"/>
      <c r="C181" s="207"/>
      <c r="D181" s="207"/>
      <c r="E181" s="208"/>
      <c r="F181" s="208"/>
      <c r="G181" s="209"/>
      <c r="H181" s="210"/>
      <c r="I181" s="210"/>
      <c r="J181" s="209"/>
      <c r="K181" s="209"/>
      <c r="L181" s="209"/>
      <c r="M181" s="209"/>
      <c r="N181" s="210"/>
      <c r="O181" s="209"/>
      <c r="P181" s="209"/>
      <c r="Q181" s="209"/>
      <c r="R181" s="209"/>
      <c r="S181" s="210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</row>
    <row r="182" spans="1:107" s="211" customFormat="1" ht="15.75">
      <c r="A182" s="205"/>
      <c r="B182" s="206"/>
      <c r="C182" s="207"/>
      <c r="D182" s="207"/>
      <c r="E182" s="208"/>
      <c r="F182" s="208"/>
      <c r="G182" s="209"/>
      <c r="H182" s="210"/>
      <c r="I182" s="210"/>
      <c r="J182" s="209"/>
      <c r="K182" s="209"/>
      <c r="L182" s="209"/>
      <c r="M182" s="209"/>
      <c r="N182" s="210"/>
      <c r="O182" s="209"/>
      <c r="P182" s="209"/>
      <c r="Q182" s="209"/>
      <c r="R182" s="209"/>
      <c r="S182" s="210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</row>
    <row r="183" spans="1:107" s="211" customFormat="1" ht="15.75">
      <c r="A183" s="205"/>
      <c r="B183" s="206"/>
      <c r="C183" s="207"/>
      <c r="D183" s="207"/>
      <c r="E183" s="208"/>
      <c r="F183" s="208"/>
      <c r="G183" s="209"/>
      <c r="H183" s="210"/>
      <c r="I183" s="210"/>
      <c r="J183" s="209"/>
      <c r="K183" s="209"/>
      <c r="L183" s="209"/>
      <c r="M183" s="209"/>
      <c r="N183" s="210"/>
      <c r="O183" s="209"/>
      <c r="P183" s="209"/>
      <c r="Q183" s="209"/>
      <c r="R183" s="209"/>
      <c r="S183" s="210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</row>
    <row r="184" spans="1:107" s="211" customFormat="1" ht="15.75">
      <c r="A184" s="205"/>
      <c r="B184" s="206"/>
      <c r="C184" s="207"/>
      <c r="D184" s="207"/>
      <c r="E184" s="208"/>
      <c r="F184" s="208"/>
      <c r="G184" s="209"/>
      <c r="H184" s="210"/>
      <c r="I184" s="210"/>
      <c r="J184" s="209"/>
      <c r="K184" s="209"/>
      <c r="L184" s="209"/>
      <c r="M184" s="209"/>
      <c r="N184" s="210"/>
      <c r="O184" s="209"/>
      <c r="P184" s="209"/>
      <c r="Q184" s="209"/>
      <c r="R184" s="209"/>
      <c r="S184" s="210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</row>
    <row r="185" spans="1:107" s="211" customFormat="1" ht="15.75">
      <c r="A185" s="205"/>
      <c r="B185" s="206"/>
      <c r="C185" s="207"/>
      <c r="D185" s="207"/>
      <c r="E185" s="208"/>
      <c r="F185" s="208"/>
      <c r="G185" s="209"/>
      <c r="H185" s="210"/>
      <c r="I185" s="210"/>
      <c r="J185" s="209"/>
      <c r="K185" s="209"/>
      <c r="L185" s="209"/>
      <c r="M185" s="209"/>
      <c r="N185" s="210"/>
      <c r="O185" s="209"/>
      <c r="P185" s="209"/>
      <c r="Q185" s="209"/>
      <c r="R185" s="209"/>
      <c r="S185" s="210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</row>
    <row r="186" spans="1:107" s="211" customFormat="1" ht="15.75">
      <c r="A186" s="205"/>
      <c r="B186" s="206"/>
      <c r="C186" s="207"/>
      <c r="D186" s="207"/>
      <c r="E186" s="208"/>
      <c r="F186" s="208"/>
      <c r="G186" s="209"/>
      <c r="H186" s="210"/>
      <c r="I186" s="210"/>
      <c r="J186" s="209"/>
      <c r="K186" s="209"/>
      <c r="L186" s="209"/>
      <c r="M186" s="209"/>
      <c r="N186" s="210"/>
      <c r="O186" s="209"/>
      <c r="P186" s="209"/>
      <c r="Q186" s="209"/>
      <c r="R186" s="209"/>
      <c r="S186" s="210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</row>
    <row r="187" spans="1:107" s="211" customFormat="1" ht="15.75">
      <c r="A187" s="205"/>
      <c r="B187" s="206"/>
      <c r="C187" s="207"/>
      <c r="D187" s="207"/>
      <c r="E187" s="208"/>
      <c r="F187" s="208"/>
      <c r="G187" s="209"/>
      <c r="H187" s="210"/>
      <c r="I187" s="210"/>
      <c r="J187" s="209"/>
      <c r="K187" s="209"/>
      <c r="L187" s="209"/>
      <c r="M187" s="209"/>
      <c r="N187" s="210"/>
      <c r="O187" s="209"/>
      <c r="P187" s="209"/>
      <c r="Q187" s="209"/>
      <c r="R187" s="209"/>
      <c r="S187" s="210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</row>
    <row r="188" spans="1:107" s="211" customFormat="1" ht="15.75">
      <c r="A188" s="205"/>
      <c r="B188" s="206"/>
      <c r="C188" s="207"/>
      <c r="D188" s="207"/>
      <c r="E188" s="208"/>
      <c r="F188" s="208"/>
      <c r="G188" s="209"/>
      <c r="H188" s="210"/>
      <c r="I188" s="210"/>
      <c r="J188" s="209"/>
      <c r="K188" s="209"/>
      <c r="L188" s="209"/>
      <c r="M188" s="209"/>
      <c r="N188" s="210"/>
      <c r="O188" s="209"/>
      <c r="P188" s="209"/>
      <c r="Q188" s="209"/>
      <c r="R188" s="209"/>
      <c r="S188" s="210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</row>
    <row r="189" spans="1:107" s="211" customFormat="1" ht="15.75">
      <c r="A189" s="205"/>
      <c r="B189" s="206"/>
      <c r="C189" s="207"/>
      <c r="D189" s="207"/>
      <c r="E189" s="208"/>
      <c r="F189" s="208"/>
      <c r="G189" s="209"/>
      <c r="H189" s="210"/>
      <c r="I189" s="210"/>
      <c r="J189" s="209"/>
      <c r="K189" s="209"/>
      <c r="L189" s="209"/>
      <c r="M189" s="209"/>
      <c r="N189" s="210"/>
      <c r="O189" s="209"/>
      <c r="P189" s="209"/>
      <c r="Q189" s="209"/>
      <c r="R189" s="209"/>
      <c r="S189" s="210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160"/>
      <c r="CM189" s="160"/>
      <c r="CN189" s="160"/>
      <c r="CO189" s="160"/>
      <c r="CP189" s="160"/>
      <c r="CQ189" s="160"/>
      <c r="CR189" s="160"/>
      <c r="CS189" s="160"/>
      <c r="CT189" s="160"/>
      <c r="CU189" s="160"/>
      <c r="CV189" s="160"/>
      <c r="CW189" s="160"/>
      <c r="CX189" s="160"/>
      <c r="CY189" s="160"/>
      <c r="CZ189" s="160"/>
      <c r="DA189" s="160"/>
      <c r="DB189" s="160"/>
      <c r="DC189" s="160"/>
    </row>
    <row r="190" spans="1:107" s="211" customFormat="1" ht="15.75">
      <c r="A190" s="205"/>
      <c r="B190" s="206"/>
      <c r="C190" s="207"/>
      <c r="D190" s="207"/>
      <c r="E190" s="208"/>
      <c r="F190" s="208"/>
      <c r="G190" s="209"/>
      <c r="H190" s="210"/>
      <c r="I190" s="210"/>
      <c r="J190" s="209"/>
      <c r="K190" s="209"/>
      <c r="L190" s="209"/>
      <c r="M190" s="209"/>
      <c r="N190" s="210"/>
      <c r="O190" s="209"/>
      <c r="P190" s="209"/>
      <c r="Q190" s="209"/>
      <c r="R190" s="209"/>
      <c r="S190" s="210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</row>
    <row r="191" spans="1:107" s="211" customFormat="1" ht="15.75">
      <c r="A191" s="205"/>
      <c r="B191" s="206"/>
      <c r="C191" s="207"/>
      <c r="D191" s="207"/>
      <c r="E191" s="208"/>
      <c r="F191" s="208"/>
      <c r="G191" s="209"/>
      <c r="H191" s="210"/>
      <c r="I191" s="210"/>
      <c r="J191" s="209"/>
      <c r="K191" s="209"/>
      <c r="L191" s="209"/>
      <c r="M191" s="209"/>
      <c r="N191" s="210"/>
      <c r="O191" s="209"/>
      <c r="P191" s="209"/>
      <c r="Q191" s="209"/>
      <c r="R191" s="209"/>
      <c r="S191" s="210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  <c r="CK191" s="160"/>
      <c r="CL191" s="160"/>
      <c r="CM191" s="160"/>
      <c r="CN191" s="160"/>
      <c r="CO191" s="160"/>
      <c r="CP191" s="160"/>
      <c r="CQ191" s="160"/>
      <c r="CR191" s="160"/>
      <c r="CS191" s="160"/>
      <c r="CT191" s="160"/>
      <c r="CU191" s="160"/>
      <c r="CV191" s="160"/>
      <c r="CW191" s="160"/>
      <c r="CX191" s="160"/>
      <c r="CY191" s="160"/>
      <c r="CZ191" s="160"/>
      <c r="DA191" s="160"/>
      <c r="DB191" s="160"/>
      <c r="DC191" s="160"/>
    </row>
    <row r="192" spans="1:107" s="211" customFormat="1" ht="15.75">
      <c r="A192" s="205"/>
      <c r="B192" s="206"/>
      <c r="C192" s="207"/>
      <c r="D192" s="207"/>
      <c r="E192" s="208"/>
      <c r="F192" s="208"/>
      <c r="G192" s="209"/>
      <c r="H192" s="210"/>
      <c r="I192" s="210"/>
      <c r="J192" s="209"/>
      <c r="K192" s="209"/>
      <c r="L192" s="209"/>
      <c r="M192" s="209"/>
      <c r="N192" s="210"/>
      <c r="O192" s="209"/>
      <c r="P192" s="209"/>
      <c r="Q192" s="209"/>
      <c r="R192" s="209"/>
      <c r="S192" s="210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  <c r="BT192" s="160"/>
      <c r="BU192" s="160"/>
      <c r="BV192" s="160"/>
      <c r="BW192" s="160"/>
      <c r="BX192" s="160"/>
      <c r="BY192" s="160"/>
      <c r="BZ192" s="160"/>
      <c r="CA192" s="160"/>
      <c r="CB192" s="160"/>
      <c r="CC192" s="160"/>
      <c r="CD192" s="160"/>
      <c r="CE192" s="160"/>
      <c r="CF192" s="160"/>
      <c r="CG192" s="160"/>
      <c r="CH192" s="160"/>
      <c r="CI192" s="160"/>
      <c r="CJ192" s="160"/>
      <c r="CK192" s="160"/>
      <c r="CL192" s="160"/>
      <c r="CM192" s="160"/>
      <c r="CN192" s="160"/>
      <c r="CO192" s="160"/>
      <c r="CP192" s="160"/>
      <c r="CQ192" s="160"/>
      <c r="CR192" s="160"/>
      <c r="CS192" s="160"/>
      <c r="CT192" s="160"/>
      <c r="CU192" s="160"/>
      <c r="CV192" s="160"/>
      <c r="CW192" s="160"/>
      <c r="CX192" s="160"/>
      <c r="CY192" s="160"/>
      <c r="CZ192" s="160"/>
      <c r="DA192" s="160"/>
      <c r="DB192" s="160"/>
      <c r="DC192" s="160"/>
    </row>
    <row r="193" spans="1:107" s="211" customFormat="1" ht="15.75">
      <c r="A193" s="205"/>
      <c r="B193" s="206"/>
      <c r="C193" s="207"/>
      <c r="D193" s="207"/>
      <c r="E193" s="208"/>
      <c r="F193" s="208"/>
      <c r="G193" s="209"/>
      <c r="H193" s="210"/>
      <c r="I193" s="210"/>
      <c r="J193" s="209"/>
      <c r="K193" s="209"/>
      <c r="L193" s="209"/>
      <c r="M193" s="209"/>
      <c r="N193" s="210"/>
      <c r="O193" s="209"/>
      <c r="P193" s="209"/>
      <c r="Q193" s="209"/>
      <c r="R193" s="209"/>
      <c r="S193" s="210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  <c r="CL193" s="160"/>
      <c r="CM193" s="160"/>
      <c r="CN193" s="160"/>
      <c r="CO193" s="160"/>
      <c r="CP193" s="160"/>
      <c r="CQ193" s="160"/>
      <c r="CR193" s="160"/>
      <c r="CS193" s="160"/>
      <c r="CT193" s="160"/>
      <c r="CU193" s="160"/>
      <c r="CV193" s="160"/>
      <c r="CW193" s="160"/>
      <c r="CX193" s="160"/>
      <c r="CY193" s="160"/>
      <c r="CZ193" s="160"/>
      <c r="DA193" s="160"/>
      <c r="DB193" s="160"/>
      <c r="DC193" s="160"/>
    </row>
    <row r="194" spans="1:107" s="211" customFormat="1" ht="15.75">
      <c r="A194" s="205"/>
      <c r="B194" s="206"/>
      <c r="C194" s="207"/>
      <c r="D194" s="207"/>
      <c r="E194" s="208"/>
      <c r="F194" s="208"/>
      <c r="G194" s="209"/>
      <c r="H194" s="210"/>
      <c r="I194" s="210"/>
      <c r="J194" s="209"/>
      <c r="K194" s="209"/>
      <c r="L194" s="209"/>
      <c r="M194" s="209"/>
      <c r="N194" s="210"/>
      <c r="O194" s="209"/>
      <c r="P194" s="209"/>
      <c r="Q194" s="209"/>
      <c r="R194" s="209"/>
      <c r="S194" s="210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</row>
    <row r="195" spans="1:107" s="211" customFormat="1" ht="15.75">
      <c r="A195" s="205"/>
      <c r="B195" s="206"/>
      <c r="C195" s="207"/>
      <c r="D195" s="207"/>
      <c r="E195" s="208"/>
      <c r="F195" s="208"/>
      <c r="G195" s="209"/>
      <c r="H195" s="210"/>
      <c r="I195" s="210"/>
      <c r="J195" s="209"/>
      <c r="K195" s="209"/>
      <c r="L195" s="209"/>
      <c r="M195" s="209"/>
      <c r="N195" s="210"/>
      <c r="O195" s="209"/>
      <c r="P195" s="209"/>
      <c r="Q195" s="209"/>
      <c r="R195" s="209"/>
      <c r="S195" s="210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  <c r="CL195" s="160"/>
      <c r="CM195" s="160"/>
      <c r="CN195" s="160"/>
      <c r="CO195" s="160"/>
      <c r="CP195" s="160"/>
      <c r="CQ195" s="160"/>
      <c r="CR195" s="160"/>
      <c r="CS195" s="160"/>
      <c r="CT195" s="160"/>
      <c r="CU195" s="160"/>
      <c r="CV195" s="160"/>
      <c r="CW195" s="160"/>
      <c r="CX195" s="160"/>
      <c r="CY195" s="160"/>
      <c r="CZ195" s="160"/>
      <c r="DA195" s="160"/>
      <c r="DB195" s="160"/>
      <c r="DC195" s="160"/>
    </row>
    <row r="196" spans="1:107" s="211" customFormat="1" ht="15.75">
      <c r="A196" s="205"/>
      <c r="B196" s="206"/>
      <c r="C196" s="207"/>
      <c r="D196" s="207"/>
      <c r="E196" s="208"/>
      <c r="F196" s="208"/>
      <c r="G196" s="209"/>
      <c r="H196" s="210"/>
      <c r="I196" s="210"/>
      <c r="J196" s="209"/>
      <c r="K196" s="209"/>
      <c r="L196" s="209"/>
      <c r="M196" s="209"/>
      <c r="N196" s="210"/>
      <c r="O196" s="209"/>
      <c r="P196" s="209"/>
      <c r="Q196" s="209"/>
      <c r="R196" s="209"/>
      <c r="S196" s="210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160"/>
      <c r="CG196" s="160"/>
      <c r="CH196" s="160"/>
      <c r="CI196" s="160"/>
      <c r="CJ196" s="160"/>
      <c r="CK196" s="160"/>
      <c r="CL196" s="160"/>
      <c r="CM196" s="160"/>
      <c r="CN196" s="160"/>
      <c r="CO196" s="160"/>
      <c r="CP196" s="160"/>
      <c r="CQ196" s="160"/>
      <c r="CR196" s="160"/>
      <c r="CS196" s="160"/>
      <c r="CT196" s="160"/>
      <c r="CU196" s="160"/>
      <c r="CV196" s="160"/>
      <c r="CW196" s="160"/>
      <c r="CX196" s="160"/>
      <c r="CY196" s="160"/>
      <c r="CZ196" s="160"/>
      <c r="DA196" s="160"/>
      <c r="DB196" s="160"/>
      <c r="DC196" s="160"/>
    </row>
    <row r="197" spans="1:107" s="211" customFormat="1" ht="15.75">
      <c r="A197" s="205"/>
      <c r="B197" s="206"/>
      <c r="C197" s="207"/>
      <c r="D197" s="207"/>
      <c r="E197" s="208"/>
      <c r="F197" s="208"/>
      <c r="G197" s="209"/>
      <c r="H197" s="210"/>
      <c r="I197" s="210"/>
      <c r="J197" s="209"/>
      <c r="K197" s="209"/>
      <c r="L197" s="209"/>
      <c r="M197" s="209"/>
      <c r="N197" s="210"/>
      <c r="O197" s="209"/>
      <c r="P197" s="209"/>
      <c r="Q197" s="209"/>
      <c r="R197" s="209"/>
      <c r="S197" s="210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160"/>
      <c r="BX197" s="160"/>
      <c r="BY197" s="160"/>
      <c r="BZ197" s="160"/>
      <c r="CA197" s="160"/>
      <c r="CB197" s="160"/>
      <c r="CC197" s="160"/>
      <c r="CD197" s="160"/>
      <c r="CE197" s="160"/>
      <c r="CF197" s="160"/>
      <c r="CG197" s="160"/>
      <c r="CH197" s="160"/>
      <c r="CI197" s="160"/>
      <c r="CJ197" s="160"/>
      <c r="CK197" s="160"/>
      <c r="CL197" s="160"/>
      <c r="CM197" s="160"/>
      <c r="CN197" s="160"/>
      <c r="CO197" s="160"/>
      <c r="CP197" s="160"/>
      <c r="CQ197" s="160"/>
      <c r="CR197" s="160"/>
      <c r="CS197" s="160"/>
      <c r="CT197" s="160"/>
      <c r="CU197" s="160"/>
      <c r="CV197" s="160"/>
      <c r="CW197" s="160"/>
      <c r="CX197" s="160"/>
      <c r="CY197" s="160"/>
      <c r="CZ197" s="160"/>
      <c r="DA197" s="160"/>
      <c r="DB197" s="160"/>
      <c r="DC197" s="160"/>
    </row>
    <row r="198" spans="1:107" s="211" customFormat="1" ht="15.75">
      <c r="A198" s="205"/>
      <c r="B198" s="206"/>
      <c r="C198" s="207"/>
      <c r="D198" s="207"/>
      <c r="E198" s="208"/>
      <c r="F198" s="208"/>
      <c r="G198" s="209"/>
      <c r="H198" s="210"/>
      <c r="I198" s="210"/>
      <c r="J198" s="209"/>
      <c r="K198" s="209"/>
      <c r="L198" s="209"/>
      <c r="M198" s="209"/>
      <c r="N198" s="210"/>
      <c r="O198" s="209"/>
      <c r="P198" s="209"/>
      <c r="Q198" s="209"/>
      <c r="R198" s="209"/>
      <c r="S198" s="210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160"/>
      <c r="CM198" s="160"/>
      <c r="CN198" s="160"/>
      <c r="CO198" s="160"/>
      <c r="CP198" s="160"/>
      <c r="CQ198" s="160"/>
      <c r="CR198" s="160"/>
      <c r="CS198" s="160"/>
      <c r="CT198" s="160"/>
      <c r="CU198" s="160"/>
      <c r="CV198" s="160"/>
      <c r="CW198" s="160"/>
      <c r="CX198" s="160"/>
      <c r="CY198" s="160"/>
      <c r="CZ198" s="160"/>
      <c r="DA198" s="160"/>
      <c r="DB198" s="160"/>
      <c r="DC198" s="160"/>
    </row>
    <row r="199" spans="1:107" s="211" customFormat="1" ht="15.75">
      <c r="A199" s="205"/>
      <c r="B199" s="206"/>
      <c r="C199" s="207"/>
      <c r="D199" s="207"/>
      <c r="E199" s="208"/>
      <c r="F199" s="208"/>
      <c r="G199" s="209"/>
      <c r="H199" s="210"/>
      <c r="I199" s="210"/>
      <c r="J199" s="209"/>
      <c r="K199" s="209"/>
      <c r="L199" s="209"/>
      <c r="M199" s="209"/>
      <c r="N199" s="210"/>
      <c r="O199" s="209"/>
      <c r="P199" s="209"/>
      <c r="Q199" s="209"/>
      <c r="R199" s="209"/>
      <c r="S199" s="210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  <c r="CK199" s="160"/>
      <c r="CL199" s="160"/>
      <c r="CM199" s="160"/>
      <c r="CN199" s="160"/>
      <c r="CO199" s="160"/>
      <c r="CP199" s="160"/>
      <c r="CQ199" s="160"/>
      <c r="CR199" s="160"/>
      <c r="CS199" s="160"/>
      <c r="CT199" s="160"/>
      <c r="CU199" s="160"/>
      <c r="CV199" s="160"/>
      <c r="CW199" s="160"/>
      <c r="CX199" s="160"/>
      <c r="CY199" s="160"/>
      <c r="CZ199" s="160"/>
      <c r="DA199" s="160"/>
      <c r="DB199" s="160"/>
      <c r="DC199" s="160"/>
    </row>
    <row r="200" spans="1:107" s="211" customFormat="1" ht="15.75">
      <c r="A200" s="205"/>
      <c r="B200" s="206"/>
      <c r="C200" s="207"/>
      <c r="D200" s="207"/>
      <c r="E200" s="208"/>
      <c r="F200" s="208"/>
      <c r="G200" s="209"/>
      <c r="H200" s="210"/>
      <c r="I200" s="210"/>
      <c r="J200" s="209"/>
      <c r="K200" s="209"/>
      <c r="L200" s="209"/>
      <c r="M200" s="209"/>
      <c r="N200" s="210"/>
      <c r="O200" s="209"/>
      <c r="P200" s="209"/>
      <c r="Q200" s="209"/>
      <c r="R200" s="209"/>
      <c r="S200" s="210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/>
      <c r="BZ200" s="160"/>
      <c r="CA200" s="160"/>
      <c r="CB200" s="160"/>
      <c r="CC200" s="160"/>
      <c r="CD200" s="160"/>
      <c r="CE200" s="160"/>
      <c r="CF200" s="160"/>
      <c r="CG200" s="160"/>
      <c r="CH200" s="160"/>
      <c r="CI200" s="160"/>
      <c r="CJ200" s="160"/>
      <c r="CK200" s="160"/>
      <c r="CL200" s="160"/>
      <c r="CM200" s="160"/>
      <c r="CN200" s="160"/>
      <c r="CO200" s="160"/>
      <c r="CP200" s="160"/>
      <c r="CQ200" s="160"/>
      <c r="CR200" s="160"/>
      <c r="CS200" s="160"/>
      <c r="CT200" s="160"/>
      <c r="CU200" s="160"/>
      <c r="CV200" s="160"/>
      <c r="CW200" s="160"/>
      <c r="CX200" s="160"/>
      <c r="CY200" s="160"/>
      <c r="CZ200" s="160"/>
      <c r="DA200" s="160"/>
      <c r="DB200" s="160"/>
      <c r="DC200" s="160"/>
    </row>
    <row r="201" spans="1:107" s="211" customFormat="1" ht="15.75">
      <c r="A201" s="205"/>
      <c r="B201" s="206"/>
      <c r="C201" s="207"/>
      <c r="D201" s="207"/>
      <c r="E201" s="208"/>
      <c r="F201" s="208"/>
      <c r="G201" s="209"/>
      <c r="H201" s="210"/>
      <c r="I201" s="210"/>
      <c r="J201" s="209"/>
      <c r="K201" s="209"/>
      <c r="L201" s="209"/>
      <c r="M201" s="209"/>
      <c r="N201" s="210"/>
      <c r="O201" s="209"/>
      <c r="P201" s="209"/>
      <c r="Q201" s="209"/>
      <c r="R201" s="209"/>
      <c r="S201" s="210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  <c r="BT201" s="160"/>
      <c r="BU201" s="160"/>
      <c r="BV201" s="160"/>
      <c r="BW201" s="160"/>
      <c r="BX201" s="160"/>
      <c r="BY201" s="160"/>
      <c r="BZ201" s="160"/>
      <c r="CA201" s="160"/>
      <c r="CB201" s="160"/>
      <c r="CC201" s="160"/>
      <c r="CD201" s="160"/>
      <c r="CE201" s="160"/>
      <c r="CF201" s="160"/>
      <c r="CG201" s="160"/>
      <c r="CH201" s="160"/>
      <c r="CI201" s="160"/>
      <c r="CJ201" s="160"/>
      <c r="CK201" s="160"/>
      <c r="CL201" s="160"/>
      <c r="CM201" s="160"/>
      <c r="CN201" s="160"/>
      <c r="CO201" s="160"/>
      <c r="CP201" s="160"/>
      <c r="CQ201" s="160"/>
      <c r="CR201" s="160"/>
      <c r="CS201" s="160"/>
      <c r="CT201" s="160"/>
      <c r="CU201" s="160"/>
      <c r="CV201" s="160"/>
      <c r="CW201" s="160"/>
      <c r="CX201" s="160"/>
      <c r="CY201" s="160"/>
      <c r="CZ201" s="160"/>
      <c r="DA201" s="160"/>
      <c r="DB201" s="160"/>
      <c r="DC201" s="160"/>
    </row>
    <row r="202" spans="1:107" s="211" customFormat="1" ht="15.75">
      <c r="A202" s="205"/>
      <c r="B202" s="206"/>
      <c r="C202" s="207"/>
      <c r="D202" s="207"/>
      <c r="E202" s="208"/>
      <c r="F202" s="208"/>
      <c r="G202" s="209"/>
      <c r="H202" s="210"/>
      <c r="I202" s="210"/>
      <c r="J202" s="209"/>
      <c r="K202" s="209"/>
      <c r="L202" s="209"/>
      <c r="M202" s="209"/>
      <c r="N202" s="210"/>
      <c r="O202" s="209"/>
      <c r="P202" s="209"/>
      <c r="Q202" s="209"/>
      <c r="R202" s="209"/>
      <c r="S202" s="210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  <c r="BV202" s="160"/>
      <c r="BW202" s="160"/>
      <c r="BX202" s="160"/>
      <c r="BY202" s="160"/>
      <c r="BZ202" s="160"/>
      <c r="CA202" s="160"/>
      <c r="CB202" s="160"/>
      <c r="CC202" s="160"/>
      <c r="CD202" s="160"/>
      <c r="CE202" s="160"/>
      <c r="CF202" s="160"/>
      <c r="CG202" s="160"/>
      <c r="CH202" s="160"/>
      <c r="CI202" s="160"/>
      <c r="CJ202" s="160"/>
      <c r="CK202" s="160"/>
      <c r="CL202" s="160"/>
      <c r="CM202" s="160"/>
      <c r="CN202" s="160"/>
      <c r="CO202" s="160"/>
      <c r="CP202" s="160"/>
      <c r="CQ202" s="160"/>
      <c r="CR202" s="160"/>
      <c r="CS202" s="160"/>
      <c r="CT202" s="160"/>
      <c r="CU202" s="160"/>
      <c r="CV202" s="160"/>
      <c r="CW202" s="160"/>
      <c r="CX202" s="160"/>
      <c r="CY202" s="160"/>
      <c r="CZ202" s="160"/>
      <c r="DA202" s="160"/>
      <c r="DB202" s="160"/>
      <c r="DC202" s="160"/>
    </row>
    <row r="203" spans="1:107" s="211" customFormat="1" ht="15.75">
      <c r="A203" s="205"/>
      <c r="B203" s="206"/>
      <c r="C203" s="207"/>
      <c r="D203" s="207"/>
      <c r="E203" s="208"/>
      <c r="F203" s="208"/>
      <c r="G203" s="209"/>
      <c r="H203" s="210"/>
      <c r="I203" s="210"/>
      <c r="J203" s="209"/>
      <c r="K203" s="209"/>
      <c r="L203" s="209"/>
      <c r="M203" s="209"/>
      <c r="N203" s="210"/>
      <c r="O203" s="209"/>
      <c r="P203" s="209"/>
      <c r="Q203" s="209"/>
      <c r="R203" s="209"/>
      <c r="S203" s="210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  <c r="BT203" s="160"/>
      <c r="BU203" s="160"/>
      <c r="BV203" s="160"/>
      <c r="BW203" s="160"/>
      <c r="BX203" s="160"/>
      <c r="BY203" s="160"/>
      <c r="BZ203" s="160"/>
      <c r="CA203" s="160"/>
      <c r="CB203" s="160"/>
      <c r="CC203" s="160"/>
      <c r="CD203" s="160"/>
      <c r="CE203" s="160"/>
      <c r="CF203" s="160"/>
      <c r="CG203" s="160"/>
      <c r="CH203" s="160"/>
      <c r="CI203" s="160"/>
      <c r="CJ203" s="160"/>
      <c r="CK203" s="160"/>
      <c r="CL203" s="160"/>
      <c r="CM203" s="160"/>
      <c r="CN203" s="160"/>
      <c r="CO203" s="160"/>
      <c r="CP203" s="160"/>
      <c r="CQ203" s="160"/>
      <c r="CR203" s="160"/>
      <c r="CS203" s="160"/>
      <c r="CT203" s="160"/>
      <c r="CU203" s="160"/>
      <c r="CV203" s="160"/>
      <c r="CW203" s="160"/>
      <c r="CX203" s="160"/>
      <c r="CY203" s="160"/>
      <c r="CZ203" s="160"/>
      <c r="DA203" s="160"/>
      <c r="DB203" s="160"/>
      <c r="DC203" s="160"/>
    </row>
    <row r="204" spans="1:107" s="211" customFormat="1" ht="15.75">
      <c r="A204" s="205"/>
      <c r="B204" s="206"/>
      <c r="C204" s="207"/>
      <c r="D204" s="207"/>
      <c r="E204" s="208"/>
      <c r="F204" s="208"/>
      <c r="G204" s="209"/>
      <c r="H204" s="210"/>
      <c r="I204" s="210"/>
      <c r="J204" s="209"/>
      <c r="K204" s="209"/>
      <c r="L204" s="209"/>
      <c r="M204" s="209"/>
      <c r="N204" s="210"/>
      <c r="O204" s="209"/>
      <c r="P204" s="209"/>
      <c r="Q204" s="209"/>
      <c r="R204" s="209"/>
      <c r="S204" s="210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  <c r="BV204" s="160"/>
      <c r="BW204" s="160"/>
      <c r="BX204" s="160"/>
      <c r="BY204" s="160"/>
      <c r="BZ204" s="160"/>
      <c r="CA204" s="160"/>
      <c r="CB204" s="160"/>
      <c r="CC204" s="160"/>
      <c r="CD204" s="160"/>
      <c r="CE204" s="160"/>
      <c r="CF204" s="160"/>
      <c r="CG204" s="160"/>
      <c r="CH204" s="160"/>
      <c r="CI204" s="160"/>
      <c r="CJ204" s="160"/>
      <c r="CK204" s="160"/>
      <c r="CL204" s="160"/>
      <c r="CM204" s="160"/>
      <c r="CN204" s="160"/>
      <c r="CO204" s="160"/>
      <c r="CP204" s="160"/>
      <c r="CQ204" s="160"/>
      <c r="CR204" s="160"/>
      <c r="CS204" s="160"/>
      <c r="CT204" s="160"/>
      <c r="CU204" s="160"/>
      <c r="CV204" s="160"/>
      <c r="CW204" s="160"/>
      <c r="CX204" s="160"/>
      <c r="CY204" s="160"/>
      <c r="CZ204" s="160"/>
      <c r="DA204" s="160"/>
      <c r="DB204" s="160"/>
      <c r="DC204" s="160"/>
    </row>
    <row r="205" spans="1:107" s="211" customFormat="1" ht="15.75">
      <c r="A205" s="205"/>
      <c r="B205" s="206"/>
      <c r="C205" s="207"/>
      <c r="D205" s="207"/>
      <c r="E205" s="208"/>
      <c r="F205" s="208"/>
      <c r="G205" s="209"/>
      <c r="H205" s="210"/>
      <c r="I205" s="210"/>
      <c r="J205" s="209"/>
      <c r="K205" s="209"/>
      <c r="L205" s="209"/>
      <c r="M205" s="209"/>
      <c r="N205" s="210"/>
      <c r="O205" s="209"/>
      <c r="P205" s="209"/>
      <c r="Q205" s="209"/>
      <c r="R205" s="209"/>
      <c r="S205" s="210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  <c r="CC205" s="160"/>
      <c r="CD205" s="160"/>
      <c r="CE205" s="160"/>
      <c r="CF205" s="160"/>
      <c r="CG205" s="160"/>
      <c r="CH205" s="160"/>
      <c r="CI205" s="160"/>
      <c r="CJ205" s="160"/>
      <c r="CK205" s="160"/>
      <c r="CL205" s="160"/>
      <c r="CM205" s="160"/>
      <c r="CN205" s="160"/>
      <c r="CO205" s="160"/>
      <c r="CP205" s="160"/>
      <c r="CQ205" s="160"/>
      <c r="CR205" s="160"/>
      <c r="CS205" s="160"/>
      <c r="CT205" s="160"/>
      <c r="CU205" s="160"/>
      <c r="CV205" s="160"/>
      <c r="CW205" s="160"/>
      <c r="CX205" s="160"/>
      <c r="CY205" s="160"/>
      <c r="CZ205" s="160"/>
      <c r="DA205" s="160"/>
      <c r="DB205" s="160"/>
      <c r="DC205" s="160"/>
    </row>
    <row r="206" spans="1:107" s="211" customFormat="1" ht="15.75">
      <c r="A206" s="205"/>
      <c r="B206" s="206"/>
      <c r="C206" s="207"/>
      <c r="D206" s="207"/>
      <c r="E206" s="208"/>
      <c r="F206" s="208"/>
      <c r="G206" s="209"/>
      <c r="H206" s="210"/>
      <c r="I206" s="210"/>
      <c r="J206" s="209"/>
      <c r="K206" s="209"/>
      <c r="L206" s="209"/>
      <c r="M206" s="209"/>
      <c r="N206" s="210"/>
      <c r="O206" s="209"/>
      <c r="P206" s="209"/>
      <c r="Q206" s="209"/>
      <c r="R206" s="209"/>
      <c r="S206" s="210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160"/>
      <c r="CM206" s="160"/>
      <c r="CN206" s="160"/>
      <c r="CO206" s="160"/>
      <c r="CP206" s="160"/>
      <c r="CQ206" s="160"/>
      <c r="CR206" s="160"/>
      <c r="CS206" s="160"/>
      <c r="CT206" s="160"/>
      <c r="CU206" s="160"/>
      <c r="CV206" s="160"/>
      <c r="CW206" s="160"/>
      <c r="CX206" s="160"/>
      <c r="CY206" s="160"/>
      <c r="CZ206" s="160"/>
      <c r="DA206" s="160"/>
      <c r="DB206" s="160"/>
      <c r="DC206" s="160"/>
    </row>
    <row r="207" spans="1:107" s="211" customFormat="1" ht="15.75">
      <c r="A207" s="205"/>
      <c r="B207" s="206"/>
      <c r="C207" s="207"/>
      <c r="D207" s="207"/>
      <c r="E207" s="208"/>
      <c r="F207" s="208"/>
      <c r="G207" s="209"/>
      <c r="H207" s="210"/>
      <c r="I207" s="210"/>
      <c r="J207" s="209"/>
      <c r="K207" s="209"/>
      <c r="L207" s="209"/>
      <c r="M207" s="209"/>
      <c r="N207" s="210"/>
      <c r="O207" s="209"/>
      <c r="P207" s="209"/>
      <c r="Q207" s="209"/>
      <c r="R207" s="209"/>
      <c r="S207" s="210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0"/>
      <c r="BW207" s="160"/>
      <c r="BX207" s="160"/>
      <c r="BY207" s="160"/>
      <c r="BZ207" s="160"/>
      <c r="CA207" s="160"/>
      <c r="CB207" s="160"/>
      <c r="CC207" s="160"/>
      <c r="CD207" s="160"/>
      <c r="CE207" s="160"/>
      <c r="CF207" s="160"/>
      <c r="CG207" s="160"/>
      <c r="CH207" s="160"/>
      <c r="CI207" s="160"/>
      <c r="CJ207" s="160"/>
      <c r="CK207" s="160"/>
      <c r="CL207" s="160"/>
      <c r="CM207" s="160"/>
      <c r="CN207" s="160"/>
      <c r="CO207" s="160"/>
      <c r="CP207" s="160"/>
      <c r="CQ207" s="160"/>
      <c r="CR207" s="160"/>
      <c r="CS207" s="160"/>
      <c r="CT207" s="160"/>
      <c r="CU207" s="160"/>
      <c r="CV207" s="160"/>
      <c r="CW207" s="160"/>
      <c r="CX207" s="160"/>
      <c r="CY207" s="160"/>
      <c r="CZ207" s="160"/>
      <c r="DA207" s="160"/>
      <c r="DB207" s="160"/>
      <c r="DC207" s="160"/>
    </row>
    <row r="208" spans="1:107" s="211" customFormat="1" ht="15.75">
      <c r="A208" s="205"/>
      <c r="B208" s="206"/>
      <c r="C208" s="207"/>
      <c r="D208" s="207"/>
      <c r="E208" s="208"/>
      <c r="F208" s="208"/>
      <c r="G208" s="209"/>
      <c r="H208" s="210"/>
      <c r="I208" s="210"/>
      <c r="J208" s="209"/>
      <c r="K208" s="209"/>
      <c r="L208" s="209"/>
      <c r="M208" s="209"/>
      <c r="N208" s="210"/>
      <c r="O208" s="209"/>
      <c r="P208" s="209"/>
      <c r="Q208" s="209"/>
      <c r="R208" s="209"/>
      <c r="S208" s="210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  <c r="CC208" s="160"/>
      <c r="CD208" s="160"/>
      <c r="CE208" s="160"/>
      <c r="CF208" s="160"/>
      <c r="CG208" s="160"/>
      <c r="CH208" s="160"/>
      <c r="CI208" s="160"/>
      <c r="CJ208" s="160"/>
      <c r="CK208" s="160"/>
      <c r="CL208" s="160"/>
      <c r="CM208" s="160"/>
      <c r="CN208" s="160"/>
      <c r="CO208" s="160"/>
      <c r="CP208" s="160"/>
      <c r="CQ208" s="160"/>
      <c r="CR208" s="160"/>
      <c r="CS208" s="160"/>
      <c r="CT208" s="160"/>
      <c r="CU208" s="160"/>
      <c r="CV208" s="160"/>
      <c r="CW208" s="160"/>
      <c r="CX208" s="160"/>
      <c r="CY208" s="160"/>
      <c r="CZ208" s="160"/>
      <c r="DA208" s="160"/>
      <c r="DB208" s="160"/>
      <c r="DC208" s="160"/>
    </row>
    <row r="209" spans="1:107" s="211" customFormat="1" ht="15.75">
      <c r="A209" s="205"/>
      <c r="B209" s="206"/>
      <c r="C209" s="207"/>
      <c r="D209" s="207"/>
      <c r="E209" s="208"/>
      <c r="F209" s="208"/>
      <c r="G209" s="209"/>
      <c r="H209" s="210"/>
      <c r="I209" s="210"/>
      <c r="J209" s="209"/>
      <c r="K209" s="209"/>
      <c r="L209" s="209"/>
      <c r="M209" s="209"/>
      <c r="N209" s="210"/>
      <c r="O209" s="209"/>
      <c r="P209" s="209"/>
      <c r="Q209" s="209"/>
      <c r="R209" s="209"/>
      <c r="S209" s="210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  <c r="CC209" s="160"/>
      <c r="CD209" s="160"/>
      <c r="CE209" s="160"/>
      <c r="CF209" s="160"/>
      <c r="CG209" s="160"/>
      <c r="CH209" s="160"/>
      <c r="CI209" s="160"/>
      <c r="CJ209" s="160"/>
      <c r="CK209" s="160"/>
      <c r="CL209" s="160"/>
      <c r="CM209" s="160"/>
      <c r="CN209" s="160"/>
      <c r="CO209" s="160"/>
      <c r="CP209" s="160"/>
      <c r="CQ209" s="160"/>
      <c r="CR209" s="160"/>
      <c r="CS209" s="160"/>
      <c r="CT209" s="160"/>
      <c r="CU209" s="160"/>
      <c r="CV209" s="160"/>
      <c r="CW209" s="160"/>
      <c r="CX209" s="160"/>
      <c r="CY209" s="160"/>
      <c r="CZ209" s="160"/>
      <c r="DA209" s="160"/>
      <c r="DB209" s="160"/>
      <c r="DC209" s="160"/>
    </row>
    <row r="210" spans="1:107" s="211" customFormat="1" ht="15.75">
      <c r="A210" s="205"/>
      <c r="B210" s="206"/>
      <c r="C210" s="207"/>
      <c r="D210" s="207"/>
      <c r="E210" s="208"/>
      <c r="F210" s="208"/>
      <c r="G210" s="209"/>
      <c r="H210" s="210"/>
      <c r="I210" s="210"/>
      <c r="J210" s="209"/>
      <c r="K210" s="209"/>
      <c r="L210" s="209"/>
      <c r="M210" s="209"/>
      <c r="N210" s="210"/>
      <c r="O210" s="209"/>
      <c r="P210" s="209"/>
      <c r="Q210" s="209"/>
      <c r="R210" s="209"/>
      <c r="S210" s="210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  <c r="BV210" s="160"/>
      <c r="BW210" s="160"/>
      <c r="BX210" s="160"/>
      <c r="BY210" s="160"/>
      <c r="BZ210" s="160"/>
      <c r="CA210" s="160"/>
      <c r="CB210" s="160"/>
      <c r="CC210" s="160"/>
      <c r="CD210" s="160"/>
      <c r="CE210" s="160"/>
      <c r="CF210" s="160"/>
      <c r="CG210" s="160"/>
      <c r="CH210" s="160"/>
      <c r="CI210" s="160"/>
      <c r="CJ210" s="160"/>
      <c r="CK210" s="160"/>
      <c r="CL210" s="160"/>
      <c r="CM210" s="160"/>
      <c r="CN210" s="160"/>
      <c r="CO210" s="160"/>
      <c r="CP210" s="160"/>
      <c r="CQ210" s="160"/>
      <c r="CR210" s="160"/>
      <c r="CS210" s="160"/>
      <c r="CT210" s="160"/>
      <c r="CU210" s="160"/>
      <c r="CV210" s="160"/>
      <c r="CW210" s="160"/>
      <c r="CX210" s="160"/>
      <c r="CY210" s="160"/>
      <c r="CZ210" s="160"/>
      <c r="DA210" s="160"/>
      <c r="DB210" s="160"/>
      <c r="DC210" s="160"/>
    </row>
    <row r="211" spans="1:107" s="211" customFormat="1" ht="15.75">
      <c r="A211" s="205"/>
      <c r="B211" s="206"/>
      <c r="C211" s="207"/>
      <c r="D211" s="207"/>
      <c r="E211" s="208"/>
      <c r="F211" s="208"/>
      <c r="G211" s="209"/>
      <c r="H211" s="210"/>
      <c r="I211" s="210"/>
      <c r="J211" s="209"/>
      <c r="K211" s="209"/>
      <c r="L211" s="209"/>
      <c r="M211" s="209"/>
      <c r="N211" s="210"/>
      <c r="O211" s="209"/>
      <c r="P211" s="209"/>
      <c r="Q211" s="209"/>
      <c r="R211" s="209"/>
      <c r="S211" s="210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  <c r="BX211" s="160"/>
      <c r="BY211" s="160"/>
      <c r="BZ211" s="160"/>
      <c r="CA211" s="160"/>
      <c r="CB211" s="160"/>
      <c r="CC211" s="160"/>
      <c r="CD211" s="160"/>
      <c r="CE211" s="160"/>
      <c r="CF211" s="160"/>
      <c r="CG211" s="160"/>
      <c r="CH211" s="160"/>
      <c r="CI211" s="160"/>
      <c r="CJ211" s="160"/>
      <c r="CK211" s="160"/>
      <c r="CL211" s="160"/>
      <c r="CM211" s="160"/>
      <c r="CN211" s="160"/>
      <c r="CO211" s="160"/>
      <c r="CP211" s="160"/>
      <c r="CQ211" s="160"/>
      <c r="CR211" s="160"/>
      <c r="CS211" s="160"/>
      <c r="CT211" s="160"/>
      <c r="CU211" s="160"/>
      <c r="CV211" s="160"/>
      <c r="CW211" s="160"/>
      <c r="CX211" s="160"/>
      <c r="CY211" s="160"/>
      <c r="CZ211" s="160"/>
      <c r="DA211" s="160"/>
      <c r="DB211" s="160"/>
      <c r="DC211" s="160"/>
    </row>
    <row r="212" spans="1:107" s="211" customFormat="1" ht="15.75">
      <c r="A212" s="205"/>
      <c r="B212" s="206"/>
      <c r="C212" s="207"/>
      <c r="D212" s="207"/>
      <c r="E212" s="208"/>
      <c r="F212" s="208"/>
      <c r="G212" s="209"/>
      <c r="H212" s="210"/>
      <c r="I212" s="210"/>
      <c r="J212" s="209"/>
      <c r="K212" s="209"/>
      <c r="L212" s="209"/>
      <c r="M212" s="209"/>
      <c r="N212" s="210"/>
      <c r="O212" s="209"/>
      <c r="P212" s="209"/>
      <c r="Q212" s="209"/>
      <c r="R212" s="209"/>
      <c r="S212" s="210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  <c r="BT212" s="160"/>
      <c r="BU212" s="160"/>
      <c r="BV212" s="160"/>
      <c r="BW212" s="160"/>
      <c r="BX212" s="160"/>
      <c r="BY212" s="160"/>
      <c r="BZ212" s="160"/>
      <c r="CA212" s="160"/>
      <c r="CB212" s="160"/>
      <c r="CC212" s="160"/>
      <c r="CD212" s="160"/>
      <c r="CE212" s="160"/>
      <c r="CF212" s="160"/>
      <c r="CG212" s="160"/>
      <c r="CH212" s="160"/>
      <c r="CI212" s="160"/>
      <c r="CJ212" s="160"/>
      <c r="CK212" s="160"/>
      <c r="CL212" s="160"/>
      <c r="CM212" s="160"/>
      <c r="CN212" s="160"/>
      <c r="CO212" s="160"/>
      <c r="CP212" s="160"/>
      <c r="CQ212" s="160"/>
      <c r="CR212" s="160"/>
      <c r="CS212" s="160"/>
      <c r="CT212" s="160"/>
      <c r="CU212" s="160"/>
      <c r="CV212" s="160"/>
      <c r="CW212" s="160"/>
      <c r="CX212" s="160"/>
      <c r="CY212" s="160"/>
      <c r="CZ212" s="160"/>
      <c r="DA212" s="160"/>
      <c r="DB212" s="160"/>
      <c r="DC212" s="160"/>
    </row>
    <row r="213" spans="1:107" s="211" customFormat="1" ht="15.75">
      <c r="A213" s="205"/>
      <c r="B213" s="206"/>
      <c r="C213" s="207"/>
      <c r="D213" s="207"/>
      <c r="E213" s="208"/>
      <c r="F213" s="208"/>
      <c r="G213" s="209"/>
      <c r="H213" s="210"/>
      <c r="I213" s="210"/>
      <c r="J213" s="209"/>
      <c r="K213" s="209"/>
      <c r="L213" s="209"/>
      <c r="M213" s="209"/>
      <c r="N213" s="210"/>
      <c r="O213" s="209"/>
      <c r="P213" s="209"/>
      <c r="Q213" s="209"/>
      <c r="R213" s="209"/>
      <c r="S213" s="210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  <c r="BT213" s="160"/>
      <c r="BU213" s="160"/>
      <c r="BV213" s="160"/>
      <c r="BW213" s="160"/>
      <c r="BX213" s="160"/>
      <c r="BY213" s="160"/>
      <c r="BZ213" s="160"/>
      <c r="CA213" s="160"/>
      <c r="CB213" s="160"/>
      <c r="CC213" s="160"/>
      <c r="CD213" s="160"/>
      <c r="CE213" s="160"/>
      <c r="CF213" s="160"/>
      <c r="CG213" s="160"/>
      <c r="CH213" s="160"/>
      <c r="CI213" s="160"/>
      <c r="CJ213" s="160"/>
      <c r="CK213" s="160"/>
      <c r="CL213" s="160"/>
      <c r="CM213" s="160"/>
      <c r="CN213" s="160"/>
      <c r="CO213" s="160"/>
      <c r="CP213" s="160"/>
      <c r="CQ213" s="160"/>
      <c r="CR213" s="160"/>
      <c r="CS213" s="160"/>
      <c r="CT213" s="160"/>
      <c r="CU213" s="160"/>
      <c r="CV213" s="160"/>
      <c r="CW213" s="160"/>
      <c r="CX213" s="160"/>
      <c r="CY213" s="160"/>
      <c r="CZ213" s="160"/>
      <c r="DA213" s="160"/>
      <c r="DB213" s="160"/>
      <c r="DC213" s="160"/>
    </row>
    <row r="214" spans="1:107" s="211" customFormat="1" ht="15.75">
      <c r="A214" s="205"/>
      <c r="B214" s="206"/>
      <c r="C214" s="207"/>
      <c r="D214" s="207"/>
      <c r="E214" s="208"/>
      <c r="F214" s="208"/>
      <c r="G214" s="209"/>
      <c r="H214" s="210"/>
      <c r="I214" s="210"/>
      <c r="J214" s="209"/>
      <c r="K214" s="209"/>
      <c r="L214" s="209"/>
      <c r="M214" s="209"/>
      <c r="N214" s="210"/>
      <c r="O214" s="209"/>
      <c r="P214" s="209"/>
      <c r="Q214" s="209"/>
      <c r="R214" s="209"/>
      <c r="S214" s="210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  <c r="BV214" s="160"/>
      <c r="BW214" s="160"/>
      <c r="BX214" s="160"/>
      <c r="BY214" s="160"/>
      <c r="BZ214" s="160"/>
      <c r="CA214" s="160"/>
      <c r="CB214" s="160"/>
      <c r="CC214" s="160"/>
      <c r="CD214" s="160"/>
      <c r="CE214" s="160"/>
      <c r="CF214" s="160"/>
      <c r="CG214" s="160"/>
      <c r="CH214" s="160"/>
      <c r="CI214" s="160"/>
      <c r="CJ214" s="160"/>
      <c r="CK214" s="160"/>
      <c r="CL214" s="160"/>
      <c r="CM214" s="160"/>
      <c r="CN214" s="160"/>
      <c r="CO214" s="160"/>
      <c r="CP214" s="160"/>
      <c r="CQ214" s="160"/>
      <c r="CR214" s="160"/>
      <c r="CS214" s="160"/>
      <c r="CT214" s="160"/>
      <c r="CU214" s="160"/>
      <c r="CV214" s="160"/>
      <c r="CW214" s="160"/>
      <c r="CX214" s="160"/>
      <c r="CY214" s="160"/>
      <c r="CZ214" s="160"/>
      <c r="DA214" s="160"/>
      <c r="DB214" s="160"/>
      <c r="DC214" s="160"/>
    </row>
    <row r="215" spans="1:107" s="211" customFormat="1" ht="15.75">
      <c r="A215" s="205"/>
      <c r="B215" s="206"/>
      <c r="C215" s="207"/>
      <c r="D215" s="207"/>
      <c r="E215" s="208"/>
      <c r="F215" s="208"/>
      <c r="G215" s="209"/>
      <c r="H215" s="210"/>
      <c r="I215" s="210"/>
      <c r="J215" s="209"/>
      <c r="K215" s="209"/>
      <c r="L215" s="209"/>
      <c r="M215" s="209"/>
      <c r="N215" s="210"/>
      <c r="O215" s="209"/>
      <c r="P215" s="209"/>
      <c r="Q215" s="209"/>
      <c r="R215" s="209"/>
      <c r="S215" s="210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  <c r="BT215" s="160"/>
      <c r="BU215" s="160"/>
      <c r="BV215" s="160"/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160"/>
      <c r="CG215" s="160"/>
      <c r="CH215" s="160"/>
      <c r="CI215" s="160"/>
      <c r="CJ215" s="160"/>
      <c r="CK215" s="160"/>
      <c r="CL215" s="160"/>
      <c r="CM215" s="160"/>
      <c r="CN215" s="160"/>
      <c r="CO215" s="160"/>
      <c r="CP215" s="160"/>
      <c r="CQ215" s="160"/>
      <c r="CR215" s="160"/>
      <c r="CS215" s="160"/>
      <c r="CT215" s="160"/>
      <c r="CU215" s="160"/>
      <c r="CV215" s="160"/>
      <c r="CW215" s="160"/>
      <c r="CX215" s="160"/>
      <c r="CY215" s="160"/>
      <c r="CZ215" s="160"/>
      <c r="DA215" s="160"/>
      <c r="DB215" s="160"/>
      <c r="DC215" s="160"/>
    </row>
    <row r="216" spans="1:107" s="211" customFormat="1" ht="15.75">
      <c r="A216" s="205"/>
      <c r="B216" s="206"/>
      <c r="C216" s="207"/>
      <c r="D216" s="207"/>
      <c r="E216" s="208"/>
      <c r="F216" s="208"/>
      <c r="G216" s="209"/>
      <c r="H216" s="210"/>
      <c r="I216" s="210"/>
      <c r="J216" s="209"/>
      <c r="K216" s="209"/>
      <c r="L216" s="209"/>
      <c r="M216" s="209"/>
      <c r="N216" s="210"/>
      <c r="O216" s="209"/>
      <c r="P216" s="209"/>
      <c r="Q216" s="209"/>
      <c r="R216" s="209"/>
      <c r="S216" s="210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60"/>
      <c r="BU216" s="160"/>
      <c r="BV216" s="160"/>
      <c r="BW216" s="160"/>
      <c r="BX216" s="160"/>
      <c r="BY216" s="160"/>
      <c r="BZ216" s="160"/>
      <c r="CA216" s="160"/>
      <c r="CB216" s="160"/>
      <c r="CC216" s="160"/>
      <c r="CD216" s="160"/>
      <c r="CE216" s="160"/>
      <c r="CF216" s="160"/>
      <c r="CG216" s="160"/>
      <c r="CH216" s="160"/>
      <c r="CI216" s="160"/>
      <c r="CJ216" s="160"/>
      <c r="CK216" s="160"/>
      <c r="CL216" s="160"/>
      <c r="CM216" s="160"/>
      <c r="CN216" s="160"/>
      <c r="CO216" s="160"/>
      <c r="CP216" s="160"/>
      <c r="CQ216" s="160"/>
      <c r="CR216" s="160"/>
      <c r="CS216" s="160"/>
      <c r="CT216" s="160"/>
      <c r="CU216" s="160"/>
      <c r="CV216" s="160"/>
      <c r="CW216" s="160"/>
      <c r="CX216" s="160"/>
      <c r="CY216" s="160"/>
      <c r="CZ216" s="160"/>
      <c r="DA216" s="160"/>
      <c r="DB216" s="160"/>
      <c r="DC216" s="160"/>
    </row>
    <row r="217" spans="1:107" s="211" customFormat="1" ht="15.75">
      <c r="A217" s="205"/>
      <c r="B217" s="206"/>
      <c r="C217" s="207"/>
      <c r="D217" s="207"/>
      <c r="E217" s="208"/>
      <c r="F217" s="208"/>
      <c r="G217" s="209"/>
      <c r="H217" s="210"/>
      <c r="I217" s="210"/>
      <c r="J217" s="209"/>
      <c r="K217" s="209"/>
      <c r="L217" s="209"/>
      <c r="M217" s="209"/>
      <c r="N217" s="210"/>
      <c r="O217" s="209"/>
      <c r="P217" s="209"/>
      <c r="Q217" s="209"/>
      <c r="R217" s="209"/>
      <c r="S217" s="210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  <c r="BV217" s="160"/>
      <c r="BW217" s="160"/>
      <c r="BX217" s="160"/>
      <c r="BY217" s="160"/>
      <c r="BZ217" s="160"/>
      <c r="CA217" s="160"/>
      <c r="CB217" s="160"/>
      <c r="CC217" s="160"/>
      <c r="CD217" s="160"/>
      <c r="CE217" s="160"/>
      <c r="CF217" s="160"/>
      <c r="CG217" s="160"/>
      <c r="CH217" s="160"/>
      <c r="CI217" s="160"/>
      <c r="CJ217" s="160"/>
      <c r="CK217" s="160"/>
      <c r="CL217" s="160"/>
      <c r="CM217" s="160"/>
      <c r="CN217" s="160"/>
      <c r="CO217" s="160"/>
      <c r="CP217" s="160"/>
      <c r="CQ217" s="160"/>
      <c r="CR217" s="160"/>
      <c r="CS217" s="160"/>
      <c r="CT217" s="160"/>
      <c r="CU217" s="160"/>
      <c r="CV217" s="160"/>
      <c r="CW217" s="160"/>
      <c r="CX217" s="160"/>
      <c r="CY217" s="160"/>
      <c r="CZ217" s="160"/>
      <c r="DA217" s="160"/>
      <c r="DB217" s="160"/>
      <c r="DC217" s="160"/>
    </row>
    <row r="218" spans="1:107" s="211" customFormat="1" ht="15.75">
      <c r="A218" s="205"/>
      <c r="B218" s="206"/>
      <c r="C218" s="207"/>
      <c r="D218" s="207"/>
      <c r="E218" s="208"/>
      <c r="F218" s="208"/>
      <c r="G218" s="209"/>
      <c r="H218" s="210"/>
      <c r="I218" s="210"/>
      <c r="J218" s="209"/>
      <c r="K218" s="209"/>
      <c r="L218" s="209"/>
      <c r="M218" s="209"/>
      <c r="N218" s="210"/>
      <c r="O218" s="209"/>
      <c r="P218" s="209"/>
      <c r="Q218" s="209"/>
      <c r="R218" s="209"/>
      <c r="S218" s="210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0"/>
      <c r="BQ218" s="160"/>
      <c r="BR218" s="160"/>
      <c r="BS218" s="160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  <c r="CF218" s="160"/>
      <c r="CG218" s="160"/>
      <c r="CH218" s="160"/>
      <c r="CI218" s="160"/>
      <c r="CJ218" s="160"/>
      <c r="CK218" s="160"/>
      <c r="CL218" s="160"/>
      <c r="CM218" s="160"/>
      <c r="CN218" s="160"/>
      <c r="CO218" s="160"/>
      <c r="CP218" s="160"/>
      <c r="CQ218" s="160"/>
      <c r="CR218" s="160"/>
      <c r="CS218" s="160"/>
      <c r="CT218" s="160"/>
      <c r="CU218" s="160"/>
      <c r="CV218" s="160"/>
      <c r="CW218" s="160"/>
      <c r="CX218" s="160"/>
      <c r="CY218" s="160"/>
      <c r="CZ218" s="160"/>
      <c r="DA218" s="160"/>
      <c r="DB218" s="160"/>
      <c r="DC218" s="160"/>
    </row>
    <row r="219" spans="1:107" s="211" customFormat="1" ht="15.75">
      <c r="A219" s="205"/>
      <c r="B219" s="206"/>
      <c r="C219" s="207"/>
      <c r="D219" s="207"/>
      <c r="E219" s="208"/>
      <c r="F219" s="208"/>
      <c r="G219" s="209"/>
      <c r="H219" s="210"/>
      <c r="I219" s="210"/>
      <c r="J219" s="209"/>
      <c r="K219" s="209"/>
      <c r="L219" s="209"/>
      <c r="M219" s="209"/>
      <c r="N219" s="210"/>
      <c r="O219" s="209"/>
      <c r="P219" s="209"/>
      <c r="Q219" s="209"/>
      <c r="R219" s="209"/>
      <c r="S219" s="210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  <c r="BT219" s="160"/>
      <c r="BU219" s="160"/>
      <c r="BV219" s="160"/>
      <c r="BW219" s="160"/>
      <c r="BX219" s="160"/>
      <c r="BY219" s="160"/>
      <c r="BZ219" s="160"/>
      <c r="CA219" s="160"/>
      <c r="CB219" s="160"/>
      <c r="CC219" s="160"/>
      <c r="CD219" s="160"/>
      <c r="CE219" s="160"/>
      <c r="CF219" s="160"/>
      <c r="CG219" s="160"/>
      <c r="CH219" s="160"/>
      <c r="CI219" s="160"/>
      <c r="CJ219" s="160"/>
      <c r="CK219" s="160"/>
      <c r="CL219" s="160"/>
      <c r="CM219" s="160"/>
      <c r="CN219" s="160"/>
      <c r="CO219" s="160"/>
      <c r="CP219" s="160"/>
      <c r="CQ219" s="160"/>
      <c r="CR219" s="160"/>
      <c r="CS219" s="160"/>
      <c r="CT219" s="160"/>
      <c r="CU219" s="160"/>
      <c r="CV219" s="160"/>
      <c r="CW219" s="160"/>
      <c r="CX219" s="160"/>
      <c r="CY219" s="160"/>
      <c r="CZ219" s="160"/>
      <c r="DA219" s="160"/>
      <c r="DB219" s="160"/>
      <c r="DC219" s="160"/>
    </row>
    <row r="220" spans="1:107" s="211" customFormat="1" ht="15.75">
      <c r="A220" s="205"/>
      <c r="B220" s="206"/>
      <c r="C220" s="207"/>
      <c r="D220" s="207"/>
      <c r="E220" s="208"/>
      <c r="F220" s="208"/>
      <c r="G220" s="209"/>
      <c r="H220" s="210"/>
      <c r="I220" s="210"/>
      <c r="J220" s="209"/>
      <c r="K220" s="209"/>
      <c r="L220" s="209"/>
      <c r="M220" s="209"/>
      <c r="N220" s="210"/>
      <c r="O220" s="209"/>
      <c r="P220" s="209"/>
      <c r="Q220" s="209"/>
      <c r="R220" s="209"/>
      <c r="S220" s="210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  <c r="BY220" s="160"/>
      <c r="BZ220" s="160"/>
      <c r="CA220" s="160"/>
      <c r="CB220" s="160"/>
      <c r="CC220" s="160"/>
      <c r="CD220" s="160"/>
      <c r="CE220" s="160"/>
      <c r="CF220" s="160"/>
      <c r="CG220" s="160"/>
      <c r="CH220" s="160"/>
      <c r="CI220" s="160"/>
      <c r="CJ220" s="160"/>
      <c r="CK220" s="160"/>
      <c r="CL220" s="160"/>
      <c r="CM220" s="160"/>
      <c r="CN220" s="160"/>
      <c r="CO220" s="160"/>
      <c r="CP220" s="160"/>
      <c r="CQ220" s="160"/>
      <c r="CR220" s="160"/>
      <c r="CS220" s="160"/>
      <c r="CT220" s="160"/>
      <c r="CU220" s="160"/>
      <c r="CV220" s="160"/>
      <c r="CW220" s="160"/>
      <c r="CX220" s="160"/>
      <c r="CY220" s="160"/>
      <c r="CZ220" s="160"/>
      <c r="DA220" s="160"/>
      <c r="DB220" s="160"/>
      <c r="DC220" s="160"/>
    </row>
    <row r="221" spans="1:107" s="211" customFormat="1" ht="15.75">
      <c r="A221" s="205"/>
      <c r="B221" s="206"/>
      <c r="C221" s="207"/>
      <c r="D221" s="207"/>
      <c r="E221" s="208"/>
      <c r="F221" s="208"/>
      <c r="G221" s="209"/>
      <c r="H221" s="210"/>
      <c r="I221" s="210"/>
      <c r="J221" s="209"/>
      <c r="K221" s="209"/>
      <c r="L221" s="209"/>
      <c r="M221" s="209"/>
      <c r="N221" s="210"/>
      <c r="O221" s="209"/>
      <c r="P221" s="209"/>
      <c r="Q221" s="209"/>
      <c r="R221" s="209"/>
      <c r="S221" s="210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  <c r="BO221" s="160"/>
      <c r="BP221" s="160"/>
      <c r="BQ221" s="160"/>
      <c r="BR221" s="160"/>
      <c r="BS221" s="160"/>
      <c r="BT221" s="160"/>
      <c r="BU221" s="160"/>
      <c r="BV221" s="160"/>
      <c r="BW221" s="160"/>
      <c r="BX221" s="160"/>
      <c r="BY221" s="160"/>
      <c r="BZ221" s="160"/>
      <c r="CA221" s="160"/>
      <c r="CB221" s="160"/>
      <c r="CC221" s="160"/>
      <c r="CD221" s="160"/>
      <c r="CE221" s="160"/>
      <c r="CF221" s="160"/>
      <c r="CG221" s="160"/>
      <c r="CH221" s="160"/>
      <c r="CI221" s="160"/>
      <c r="CJ221" s="160"/>
      <c r="CK221" s="160"/>
      <c r="CL221" s="160"/>
      <c r="CM221" s="160"/>
      <c r="CN221" s="160"/>
      <c r="CO221" s="160"/>
      <c r="CP221" s="160"/>
      <c r="CQ221" s="160"/>
      <c r="CR221" s="160"/>
      <c r="CS221" s="160"/>
      <c r="CT221" s="160"/>
      <c r="CU221" s="160"/>
      <c r="CV221" s="160"/>
      <c r="CW221" s="160"/>
      <c r="CX221" s="160"/>
      <c r="CY221" s="160"/>
      <c r="CZ221" s="160"/>
      <c r="DA221" s="160"/>
      <c r="DB221" s="160"/>
      <c r="DC221" s="160"/>
    </row>
    <row r="222" spans="1:107" s="211" customFormat="1" ht="15.75">
      <c r="A222" s="205"/>
      <c r="B222" s="206"/>
      <c r="C222" s="207"/>
      <c r="D222" s="207"/>
      <c r="E222" s="208"/>
      <c r="F222" s="208"/>
      <c r="G222" s="209"/>
      <c r="H222" s="210"/>
      <c r="I222" s="210"/>
      <c r="J222" s="209"/>
      <c r="K222" s="209"/>
      <c r="L222" s="209"/>
      <c r="M222" s="209"/>
      <c r="N222" s="210"/>
      <c r="O222" s="209"/>
      <c r="P222" s="209"/>
      <c r="Q222" s="209"/>
      <c r="R222" s="209"/>
      <c r="S222" s="210"/>
      <c r="T222" s="209"/>
      <c r="U222" s="209"/>
      <c r="V222" s="209"/>
      <c r="W222" s="209"/>
      <c r="X222" s="209"/>
      <c r="Y222" s="209"/>
      <c r="Z222" s="209"/>
      <c r="AA222" s="209"/>
      <c r="AB222" s="209"/>
      <c r="AC222" s="209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/>
      <c r="BQ222" s="160"/>
      <c r="BR222" s="160"/>
      <c r="BS222" s="160"/>
      <c r="BT222" s="160"/>
      <c r="BU222" s="160"/>
      <c r="BV222" s="160"/>
      <c r="BW222" s="160"/>
      <c r="BX222" s="160"/>
      <c r="BY222" s="160"/>
      <c r="BZ222" s="160"/>
      <c r="CA222" s="160"/>
      <c r="CB222" s="160"/>
      <c r="CC222" s="160"/>
      <c r="CD222" s="160"/>
      <c r="CE222" s="160"/>
      <c r="CF222" s="160"/>
      <c r="CG222" s="160"/>
      <c r="CH222" s="160"/>
      <c r="CI222" s="160"/>
      <c r="CJ222" s="160"/>
      <c r="CK222" s="160"/>
      <c r="CL222" s="160"/>
      <c r="CM222" s="160"/>
      <c r="CN222" s="160"/>
      <c r="CO222" s="160"/>
      <c r="CP222" s="160"/>
      <c r="CQ222" s="160"/>
      <c r="CR222" s="160"/>
      <c r="CS222" s="160"/>
      <c r="CT222" s="160"/>
      <c r="CU222" s="160"/>
      <c r="CV222" s="160"/>
      <c r="CW222" s="160"/>
      <c r="CX222" s="160"/>
      <c r="CY222" s="160"/>
      <c r="CZ222" s="160"/>
      <c r="DA222" s="160"/>
      <c r="DB222" s="160"/>
      <c r="DC222" s="160"/>
    </row>
    <row r="223" spans="1:107" s="211" customFormat="1" ht="15.75">
      <c r="A223" s="205"/>
      <c r="B223" s="206"/>
      <c r="C223" s="207"/>
      <c r="D223" s="207"/>
      <c r="E223" s="208"/>
      <c r="F223" s="208"/>
      <c r="G223" s="209"/>
      <c r="H223" s="210"/>
      <c r="I223" s="210"/>
      <c r="J223" s="209"/>
      <c r="K223" s="209"/>
      <c r="L223" s="209"/>
      <c r="M223" s="209"/>
      <c r="N223" s="210"/>
      <c r="O223" s="209"/>
      <c r="P223" s="209"/>
      <c r="Q223" s="209"/>
      <c r="R223" s="209"/>
      <c r="S223" s="210"/>
      <c r="T223" s="209"/>
      <c r="U223" s="209"/>
      <c r="V223" s="209"/>
      <c r="W223" s="209"/>
      <c r="X223" s="209"/>
      <c r="Y223" s="209"/>
      <c r="Z223" s="209"/>
      <c r="AA223" s="209"/>
      <c r="AB223" s="209"/>
      <c r="AC223" s="209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  <c r="BT223" s="160"/>
      <c r="BU223" s="160"/>
      <c r="BV223" s="160"/>
      <c r="BW223" s="160"/>
      <c r="BX223" s="160"/>
      <c r="BY223" s="160"/>
      <c r="BZ223" s="160"/>
      <c r="CA223" s="160"/>
      <c r="CB223" s="160"/>
      <c r="CC223" s="160"/>
      <c r="CD223" s="160"/>
      <c r="CE223" s="160"/>
      <c r="CF223" s="160"/>
      <c r="CG223" s="160"/>
      <c r="CH223" s="160"/>
      <c r="CI223" s="160"/>
      <c r="CJ223" s="160"/>
      <c r="CK223" s="160"/>
      <c r="CL223" s="160"/>
      <c r="CM223" s="160"/>
      <c r="CN223" s="160"/>
      <c r="CO223" s="160"/>
      <c r="CP223" s="160"/>
      <c r="CQ223" s="160"/>
      <c r="CR223" s="160"/>
      <c r="CS223" s="160"/>
      <c r="CT223" s="160"/>
      <c r="CU223" s="160"/>
      <c r="CV223" s="160"/>
      <c r="CW223" s="160"/>
      <c r="CX223" s="160"/>
      <c r="CY223" s="160"/>
      <c r="CZ223" s="160"/>
      <c r="DA223" s="160"/>
      <c r="DB223" s="160"/>
      <c r="DC223" s="160"/>
    </row>
    <row r="224" spans="1:107" s="211" customFormat="1" ht="15.75">
      <c r="A224" s="205"/>
      <c r="B224" s="206"/>
      <c r="C224" s="207"/>
      <c r="D224" s="207"/>
      <c r="E224" s="208"/>
      <c r="F224" s="208"/>
      <c r="G224" s="209"/>
      <c r="H224" s="210"/>
      <c r="I224" s="210"/>
      <c r="J224" s="209"/>
      <c r="K224" s="209"/>
      <c r="L224" s="209"/>
      <c r="M224" s="209"/>
      <c r="N224" s="210"/>
      <c r="O224" s="209"/>
      <c r="P224" s="209"/>
      <c r="Q224" s="209"/>
      <c r="R224" s="209"/>
      <c r="S224" s="210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  <c r="BT224" s="160"/>
      <c r="BU224" s="160"/>
      <c r="BV224" s="160"/>
      <c r="BW224" s="160"/>
      <c r="BX224" s="160"/>
      <c r="BY224" s="160"/>
      <c r="BZ224" s="160"/>
      <c r="CA224" s="160"/>
      <c r="CB224" s="160"/>
      <c r="CC224" s="160"/>
      <c r="CD224" s="160"/>
      <c r="CE224" s="160"/>
      <c r="CF224" s="160"/>
      <c r="CG224" s="160"/>
      <c r="CH224" s="160"/>
      <c r="CI224" s="160"/>
      <c r="CJ224" s="160"/>
      <c r="CK224" s="160"/>
      <c r="CL224" s="160"/>
      <c r="CM224" s="160"/>
      <c r="CN224" s="160"/>
      <c r="CO224" s="160"/>
      <c r="CP224" s="160"/>
      <c r="CQ224" s="160"/>
      <c r="CR224" s="160"/>
      <c r="CS224" s="160"/>
      <c r="CT224" s="160"/>
      <c r="CU224" s="160"/>
      <c r="CV224" s="160"/>
      <c r="CW224" s="160"/>
      <c r="CX224" s="160"/>
      <c r="CY224" s="160"/>
      <c r="CZ224" s="160"/>
      <c r="DA224" s="160"/>
      <c r="DB224" s="160"/>
      <c r="DC224" s="160"/>
    </row>
    <row r="225" spans="1:107" s="211" customFormat="1" ht="15.75">
      <c r="A225" s="205"/>
      <c r="B225" s="206"/>
      <c r="C225" s="207"/>
      <c r="D225" s="207"/>
      <c r="E225" s="208"/>
      <c r="F225" s="208"/>
      <c r="G225" s="209"/>
      <c r="H225" s="210"/>
      <c r="I225" s="210"/>
      <c r="J225" s="209"/>
      <c r="K225" s="209"/>
      <c r="L225" s="209"/>
      <c r="M225" s="209"/>
      <c r="N225" s="210"/>
      <c r="O225" s="209"/>
      <c r="P225" s="209"/>
      <c r="Q225" s="209"/>
      <c r="R225" s="209"/>
      <c r="S225" s="210"/>
      <c r="T225" s="209"/>
      <c r="U225" s="209"/>
      <c r="V225" s="209"/>
      <c r="W225" s="209"/>
      <c r="X225" s="209"/>
      <c r="Y225" s="209"/>
      <c r="Z225" s="209"/>
      <c r="AA225" s="209"/>
      <c r="AB225" s="209"/>
      <c r="AC225" s="209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  <c r="BT225" s="160"/>
      <c r="BU225" s="160"/>
      <c r="BV225" s="160"/>
      <c r="BW225" s="160"/>
      <c r="BX225" s="160"/>
      <c r="BY225" s="160"/>
      <c r="BZ225" s="160"/>
      <c r="CA225" s="160"/>
      <c r="CB225" s="160"/>
      <c r="CC225" s="160"/>
      <c r="CD225" s="160"/>
      <c r="CE225" s="160"/>
      <c r="CF225" s="160"/>
      <c r="CG225" s="160"/>
      <c r="CH225" s="160"/>
      <c r="CI225" s="160"/>
      <c r="CJ225" s="160"/>
      <c r="CK225" s="160"/>
      <c r="CL225" s="160"/>
      <c r="CM225" s="160"/>
      <c r="CN225" s="160"/>
      <c r="CO225" s="160"/>
      <c r="CP225" s="160"/>
      <c r="CQ225" s="160"/>
      <c r="CR225" s="160"/>
      <c r="CS225" s="160"/>
      <c r="CT225" s="160"/>
      <c r="CU225" s="160"/>
      <c r="CV225" s="160"/>
      <c r="CW225" s="160"/>
      <c r="CX225" s="160"/>
      <c r="CY225" s="160"/>
      <c r="CZ225" s="160"/>
      <c r="DA225" s="160"/>
      <c r="DB225" s="160"/>
      <c r="DC225" s="160"/>
    </row>
    <row r="226" spans="1:107" s="211" customFormat="1" ht="15.75">
      <c r="A226" s="205"/>
      <c r="B226" s="206"/>
      <c r="C226" s="207"/>
      <c r="D226" s="207"/>
      <c r="E226" s="208"/>
      <c r="F226" s="208"/>
      <c r="G226" s="209"/>
      <c r="H226" s="210"/>
      <c r="I226" s="210"/>
      <c r="J226" s="209"/>
      <c r="K226" s="209"/>
      <c r="L226" s="209"/>
      <c r="M226" s="209"/>
      <c r="N226" s="210"/>
      <c r="O226" s="209"/>
      <c r="P226" s="209"/>
      <c r="Q226" s="209"/>
      <c r="R226" s="209"/>
      <c r="S226" s="210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60"/>
      <c r="BU226" s="160"/>
      <c r="BV226" s="160"/>
      <c r="BW226" s="160"/>
      <c r="BX226" s="160"/>
      <c r="BY226" s="160"/>
      <c r="BZ226" s="160"/>
      <c r="CA226" s="160"/>
      <c r="CB226" s="160"/>
      <c r="CC226" s="160"/>
      <c r="CD226" s="160"/>
      <c r="CE226" s="160"/>
      <c r="CF226" s="160"/>
      <c r="CG226" s="160"/>
      <c r="CH226" s="160"/>
      <c r="CI226" s="160"/>
      <c r="CJ226" s="160"/>
      <c r="CK226" s="160"/>
      <c r="CL226" s="160"/>
      <c r="CM226" s="160"/>
      <c r="CN226" s="160"/>
      <c r="CO226" s="160"/>
      <c r="CP226" s="160"/>
      <c r="CQ226" s="160"/>
      <c r="CR226" s="160"/>
      <c r="CS226" s="160"/>
      <c r="CT226" s="160"/>
      <c r="CU226" s="160"/>
      <c r="CV226" s="160"/>
      <c r="CW226" s="160"/>
      <c r="CX226" s="160"/>
      <c r="CY226" s="160"/>
      <c r="CZ226" s="160"/>
      <c r="DA226" s="160"/>
      <c r="DB226" s="160"/>
      <c r="DC226" s="160"/>
    </row>
    <row r="227" spans="1:107" s="211" customFormat="1" ht="15.75">
      <c r="A227" s="205"/>
      <c r="B227" s="206"/>
      <c r="C227" s="207"/>
      <c r="D227" s="207"/>
      <c r="E227" s="208"/>
      <c r="F227" s="208"/>
      <c r="G227" s="209"/>
      <c r="H227" s="210"/>
      <c r="I227" s="210"/>
      <c r="J227" s="209"/>
      <c r="K227" s="209"/>
      <c r="L227" s="209"/>
      <c r="M227" s="209"/>
      <c r="N227" s="210"/>
      <c r="O227" s="209"/>
      <c r="P227" s="209"/>
      <c r="Q227" s="209"/>
      <c r="R227" s="209"/>
      <c r="S227" s="210"/>
      <c r="T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  <c r="BV227" s="160"/>
      <c r="BW227" s="160"/>
      <c r="BX227" s="160"/>
      <c r="BY227" s="160"/>
      <c r="BZ227" s="160"/>
      <c r="CA227" s="160"/>
      <c r="CB227" s="160"/>
      <c r="CC227" s="160"/>
      <c r="CD227" s="160"/>
      <c r="CE227" s="160"/>
      <c r="CF227" s="160"/>
      <c r="CG227" s="160"/>
      <c r="CH227" s="160"/>
      <c r="CI227" s="160"/>
      <c r="CJ227" s="160"/>
      <c r="CK227" s="160"/>
      <c r="CL227" s="160"/>
      <c r="CM227" s="160"/>
      <c r="CN227" s="160"/>
      <c r="CO227" s="160"/>
      <c r="CP227" s="160"/>
      <c r="CQ227" s="160"/>
      <c r="CR227" s="160"/>
      <c r="CS227" s="160"/>
      <c r="CT227" s="160"/>
      <c r="CU227" s="160"/>
      <c r="CV227" s="160"/>
      <c r="CW227" s="160"/>
      <c r="CX227" s="160"/>
      <c r="CY227" s="160"/>
      <c r="CZ227" s="160"/>
      <c r="DA227" s="160"/>
      <c r="DB227" s="160"/>
      <c r="DC227" s="160"/>
    </row>
    <row r="228" spans="1:107" s="211" customFormat="1" ht="15.75">
      <c r="A228" s="205"/>
      <c r="B228" s="206"/>
      <c r="C228" s="207"/>
      <c r="D228" s="207"/>
      <c r="E228" s="208"/>
      <c r="F228" s="208"/>
      <c r="G228" s="209"/>
      <c r="H228" s="210"/>
      <c r="I228" s="210"/>
      <c r="J228" s="209"/>
      <c r="K228" s="209"/>
      <c r="L228" s="209"/>
      <c r="M228" s="209"/>
      <c r="N228" s="210"/>
      <c r="O228" s="209"/>
      <c r="P228" s="209"/>
      <c r="Q228" s="209"/>
      <c r="R228" s="209"/>
      <c r="S228" s="210"/>
      <c r="T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  <c r="BV228" s="160"/>
      <c r="BW228" s="160"/>
      <c r="BX228" s="160"/>
      <c r="BY228" s="160"/>
      <c r="BZ228" s="160"/>
      <c r="CA228" s="160"/>
      <c r="CB228" s="160"/>
      <c r="CC228" s="160"/>
      <c r="CD228" s="160"/>
      <c r="CE228" s="160"/>
      <c r="CF228" s="160"/>
      <c r="CG228" s="160"/>
      <c r="CH228" s="160"/>
      <c r="CI228" s="160"/>
      <c r="CJ228" s="160"/>
      <c r="CK228" s="160"/>
      <c r="CL228" s="160"/>
      <c r="CM228" s="160"/>
      <c r="CN228" s="160"/>
      <c r="CO228" s="160"/>
      <c r="CP228" s="160"/>
      <c r="CQ228" s="160"/>
      <c r="CR228" s="160"/>
      <c r="CS228" s="160"/>
      <c r="CT228" s="160"/>
      <c r="CU228" s="160"/>
      <c r="CV228" s="160"/>
      <c r="CW228" s="160"/>
      <c r="CX228" s="160"/>
      <c r="CY228" s="160"/>
      <c r="CZ228" s="160"/>
      <c r="DA228" s="160"/>
      <c r="DB228" s="160"/>
      <c r="DC228" s="160"/>
    </row>
    <row r="229" spans="1:107" s="211" customFormat="1" ht="15.75">
      <c r="A229" s="205"/>
      <c r="B229" s="206"/>
      <c r="C229" s="207"/>
      <c r="D229" s="207"/>
      <c r="E229" s="208"/>
      <c r="F229" s="208"/>
      <c r="G229" s="209"/>
      <c r="H229" s="210"/>
      <c r="I229" s="210"/>
      <c r="J229" s="209"/>
      <c r="K229" s="209"/>
      <c r="L229" s="209"/>
      <c r="M229" s="209"/>
      <c r="N229" s="210"/>
      <c r="O229" s="209"/>
      <c r="P229" s="209"/>
      <c r="Q229" s="209"/>
      <c r="R229" s="209"/>
      <c r="S229" s="210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  <c r="BO229" s="160"/>
      <c r="BP229" s="160"/>
      <c r="BQ229" s="160"/>
      <c r="BR229" s="160"/>
      <c r="BS229" s="160"/>
      <c r="BT229" s="160"/>
      <c r="BU229" s="160"/>
      <c r="BV229" s="160"/>
      <c r="BW229" s="160"/>
      <c r="BX229" s="160"/>
      <c r="BY229" s="160"/>
      <c r="BZ229" s="160"/>
      <c r="CA229" s="160"/>
      <c r="CB229" s="160"/>
      <c r="CC229" s="160"/>
      <c r="CD229" s="160"/>
      <c r="CE229" s="160"/>
      <c r="CF229" s="160"/>
      <c r="CG229" s="160"/>
      <c r="CH229" s="160"/>
      <c r="CI229" s="160"/>
      <c r="CJ229" s="160"/>
      <c r="CK229" s="160"/>
      <c r="CL229" s="160"/>
      <c r="CM229" s="160"/>
      <c r="CN229" s="160"/>
      <c r="CO229" s="160"/>
      <c r="CP229" s="160"/>
      <c r="CQ229" s="160"/>
      <c r="CR229" s="160"/>
      <c r="CS229" s="160"/>
      <c r="CT229" s="160"/>
      <c r="CU229" s="160"/>
      <c r="CV229" s="160"/>
      <c r="CW229" s="160"/>
      <c r="CX229" s="160"/>
      <c r="CY229" s="160"/>
      <c r="CZ229" s="160"/>
      <c r="DA229" s="160"/>
      <c r="DB229" s="160"/>
      <c r="DC229" s="160"/>
    </row>
    <row r="230" spans="1:107" s="211" customFormat="1" ht="15.75">
      <c r="A230" s="205"/>
      <c r="B230" s="206"/>
      <c r="C230" s="207"/>
      <c r="D230" s="207"/>
      <c r="E230" s="208"/>
      <c r="F230" s="208"/>
      <c r="G230" s="209"/>
      <c r="H230" s="210"/>
      <c r="I230" s="210"/>
      <c r="J230" s="209"/>
      <c r="K230" s="209"/>
      <c r="L230" s="209"/>
      <c r="M230" s="209"/>
      <c r="N230" s="210"/>
      <c r="O230" s="209"/>
      <c r="P230" s="209"/>
      <c r="Q230" s="209"/>
      <c r="R230" s="209"/>
      <c r="S230" s="210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  <c r="BO230" s="160"/>
      <c r="BP230" s="160"/>
      <c r="BQ230" s="160"/>
      <c r="BR230" s="160"/>
      <c r="BS230" s="160"/>
      <c r="BT230" s="160"/>
      <c r="BU230" s="160"/>
      <c r="BV230" s="160"/>
      <c r="BW230" s="160"/>
      <c r="BX230" s="160"/>
      <c r="BY230" s="160"/>
      <c r="BZ230" s="160"/>
      <c r="CA230" s="160"/>
      <c r="CB230" s="160"/>
      <c r="CC230" s="160"/>
      <c r="CD230" s="160"/>
      <c r="CE230" s="160"/>
      <c r="CF230" s="160"/>
      <c r="CG230" s="160"/>
      <c r="CH230" s="160"/>
      <c r="CI230" s="160"/>
      <c r="CJ230" s="160"/>
      <c r="CK230" s="160"/>
      <c r="CL230" s="160"/>
      <c r="CM230" s="160"/>
      <c r="CN230" s="160"/>
      <c r="CO230" s="160"/>
      <c r="CP230" s="160"/>
      <c r="CQ230" s="160"/>
      <c r="CR230" s="160"/>
      <c r="CS230" s="160"/>
      <c r="CT230" s="160"/>
      <c r="CU230" s="160"/>
      <c r="CV230" s="160"/>
      <c r="CW230" s="160"/>
      <c r="CX230" s="160"/>
      <c r="CY230" s="160"/>
      <c r="CZ230" s="160"/>
      <c r="DA230" s="160"/>
      <c r="DB230" s="160"/>
      <c r="DC230" s="160"/>
    </row>
    <row r="231" spans="1:107" s="211" customFormat="1" ht="15.75">
      <c r="A231" s="205"/>
      <c r="B231" s="206"/>
      <c r="C231" s="207"/>
      <c r="D231" s="207"/>
      <c r="E231" s="208"/>
      <c r="F231" s="208"/>
      <c r="G231" s="209"/>
      <c r="H231" s="210"/>
      <c r="I231" s="210"/>
      <c r="J231" s="209"/>
      <c r="K231" s="209"/>
      <c r="L231" s="209"/>
      <c r="M231" s="209"/>
      <c r="N231" s="210"/>
      <c r="O231" s="209"/>
      <c r="P231" s="209"/>
      <c r="Q231" s="209"/>
      <c r="R231" s="209"/>
      <c r="S231" s="210"/>
      <c r="T231" s="209"/>
      <c r="U231" s="209"/>
      <c r="V231" s="209"/>
      <c r="W231" s="209"/>
      <c r="X231" s="209"/>
      <c r="Y231" s="209"/>
      <c r="Z231" s="209"/>
      <c r="AA231" s="209"/>
      <c r="AB231" s="209"/>
      <c r="AC231" s="209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  <c r="BV231" s="160"/>
      <c r="BW231" s="160"/>
      <c r="BX231" s="160"/>
      <c r="BY231" s="160"/>
      <c r="BZ231" s="160"/>
      <c r="CA231" s="160"/>
      <c r="CB231" s="160"/>
      <c r="CC231" s="160"/>
      <c r="CD231" s="160"/>
      <c r="CE231" s="160"/>
      <c r="CF231" s="160"/>
      <c r="CG231" s="160"/>
      <c r="CH231" s="160"/>
      <c r="CI231" s="160"/>
      <c r="CJ231" s="160"/>
      <c r="CK231" s="160"/>
      <c r="CL231" s="160"/>
      <c r="CM231" s="160"/>
      <c r="CN231" s="160"/>
      <c r="CO231" s="160"/>
      <c r="CP231" s="160"/>
      <c r="CQ231" s="160"/>
      <c r="CR231" s="160"/>
      <c r="CS231" s="160"/>
      <c r="CT231" s="160"/>
      <c r="CU231" s="160"/>
      <c r="CV231" s="160"/>
      <c r="CW231" s="160"/>
      <c r="CX231" s="160"/>
      <c r="CY231" s="160"/>
      <c r="CZ231" s="160"/>
      <c r="DA231" s="160"/>
      <c r="DB231" s="160"/>
      <c r="DC231" s="160"/>
    </row>
    <row r="232" spans="1:107" s="211" customFormat="1" ht="15.75">
      <c r="A232" s="205"/>
      <c r="B232" s="206"/>
      <c r="C232" s="207"/>
      <c r="D232" s="207"/>
      <c r="E232" s="208"/>
      <c r="F232" s="208"/>
      <c r="G232" s="209"/>
      <c r="H232" s="210"/>
      <c r="I232" s="210"/>
      <c r="J232" s="209"/>
      <c r="K232" s="209"/>
      <c r="L232" s="209"/>
      <c r="M232" s="209"/>
      <c r="N232" s="210"/>
      <c r="O232" s="209"/>
      <c r="P232" s="209"/>
      <c r="Q232" s="209"/>
      <c r="R232" s="209"/>
      <c r="S232" s="210"/>
      <c r="T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0"/>
      <c r="BW232" s="160"/>
      <c r="BX232" s="160"/>
      <c r="BY232" s="160"/>
      <c r="BZ232" s="160"/>
      <c r="CA232" s="160"/>
      <c r="CB232" s="160"/>
      <c r="CC232" s="160"/>
      <c r="CD232" s="160"/>
      <c r="CE232" s="160"/>
      <c r="CF232" s="160"/>
      <c r="CG232" s="160"/>
      <c r="CH232" s="160"/>
      <c r="CI232" s="160"/>
      <c r="CJ232" s="160"/>
      <c r="CK232" s="160"/>
      <c r="CL232" s="160"/>
      <c r="CM232" s="160"/>
      <c r="CN232" s="160"/>
      <c r="CO232" s="160"/>
      <c r="CP232" s="160"/>
      <c r="CQ232" s="160"/>
      <c r="CR232" s="160"/>
      <c r="CS232" s="160"/>
      <c r="CT232" s="160"/>
      <c r="CU232" s="160"/>
      <c r="CV232" s="160"/>
      <c r="CW232" s="160"/>
      <c r="CX232" s="160"/>
      <c r="CY232" s="160"/>
      <c r="CZ232" s="160"/>
      <c r="DA232" s="160"/>
      <c r="DB232" s="160"/>
      <c r="DC232" s="160"/>
    </row>
    <row r="233" spans="1:107" s="211" customFormat="1" ht="15.75">
      <c r="A233" s="205"/>
      <c r="B233" s="206"/>
      <c r="C233" s="207"/>
      <c r="D233" s="207"/>
      <c r="E233" s="208"/>
      <c r="F233" s="208"/>
      <c r="G233" s="209"/>
      <c r="H233" s="210"/>
      <c r="I233" s="210"/>
      <c r="J233" s="209"/>
      <c r="K233" s="209"/>
      <c r="L233" s="209"/>
      <c r="M233" s="209"/>
      <c r="N233" s="210"/>
      <c r="O233" s="209"/>
      <c r="P233" s="209"/>
      <c r="Q233" s="209"/>
      <c r="R233" s="209"/>
      <c r="S233" s="210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60"/>
      <c r="BP233" s="160"/>
      <c r="BQ233" s="160"/>
      <c r="BR233" s="160"/>
      <c r="BS233" s="160"/>
      <c r="BT233" s="160"/>
      <c r="BU233" s="160"/>
      <c r="BV233" s="160"/>
      <c r="BW233" s="160"/>
      <c r="BX233" s="160"/>
      <c r="BY233" s="160"/>
      <c r="BZ233" s="160"/>
      <c r="CA233" s="160"/>
      <c r="CB233" s="160"/>
      <c r="CC233" s="160"/>
      <c r="CD233" s="160"/>
      <c r="CE233" s="160"/>
      <c r="CF233" s="160"/>
      <c r="CG233" s="160"/>
      <c r="CH233" s="160"/>
      <c r="CI233" s="160"/>
      <c r="CJ233" s="160"/>
      <c r="CK233" s="160"/>
      <c r="CL233" s="160"/>
      <c r="CM233" s="160"/>
      <c r="CN233" s="160"/>
      <c r="CO233" s="160"/>
      <c r="CP233" s="160"/>
      <c r="CQ233" s="160"/>
      <c r="CR233" s="160"/>
      <c r="CS233" s="160"/>
      <c r="CT233" s="160"/>
      <c r="CU233" s="160"/>
      <c r="CV233" s="160"/>
      <c r="CW233" s="160"/>
      <c r="CX233" s="160"/>
      <c r="CY233" s="160"/>
      <c r="CZ233" s="160"/>
      <c r="DA233" s="160"/>
      <c r="DB233" s="160"/>
      <c r="DC233" s="160"/>
    </row>
    <row r="234" spans="1:107" s="211" customFormat="1" ht="15.75">
      <c r="A234" s="205"/>
      <c r="B234" s="206"/>
      <c r="C234" s="207"/>
      <c r="D234" s="207"/>
      <c r="E234" s="208"/>
      <c r="F234" s="208"/>
      <c r="G234" s="209"/>
      <c r="H234" s="210"/>
      <c r="I234" s="210"/>
      <c r="J234" s="209"/>
      <c r="K234" s="209"/>
      <c r="L234" s="209"/>
      <c r="M234" s="209"/>
      <c r="N234" s="210"/>
      <c r="O234" s="209"/>
      <c r="P234" s="209"/>
      <c r="Q234" s="209"/>
      <c r="R234" s="209"/>
      <c r="S234" s="210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0"/>
      <c r="BP234" s="160"/>
      <c r="BQ234" s="160"/>
      <c r="BR234" s="160"/>
      <c r="BS234" s="160"/>
      <c r="BT234" s="160"/>
      <c r="BU234" s="160"/>
      <c r="BV234" s="160"/>
      <c r="BW234" s="160"/>
      <c r="BX234" s="160"/>
      <c r="BY234" s="160"/>
      <c r="BZ234" s="160"/>
      <c r="CA234" s="160"/>
      <c r="CB234" s="160"/>
      <c r="CC234" s="160"/>
      <c r="CD234" s="160"/>
      <c r="CE234" s="160"/>
      <c r="CF234" s="160"/>
      <c r="CG234" s="160"/>
      <c r="CH234" s="160"/>
      <c r="CI234" s="160"/>
      <c r="CJ234" s="160"/>
      <c r="CK234" s="160"/>
      <c r="CL234" s="160"/>
      <c r="CM234" s="160"/>
      <c r="CN234" s="160"/>
      <c r="CO234" s="160"/>
      <c r="CP234" s="160"/>
      <c r="CQ234" s="160"/>
      <c r="CR234" s="160"/>
      <c r="CS234" s="160"/>
      <c r="CT234" s="160"/>
      <c r="CU234" s="160"/>
      <c r="CV234" s="160"/>
      <c r="CW234" s="160"/>
      <c r="CX234" s="160"/>
      <c r="CY234" s="160"/>
      <c r="CZ234" s="160"/>
      <c r="DA234" s="160"/>
      <c r="DB234" s="160"/>
      <c r="DC234" s="160"/>
    </row>
    <row r="235" spans="1:107" s="211" customFormat="1" ht="15.75">
      <c r="A235" s="205"/>
      <c r="B235" s="206"/>
      <c r="C235" s="207"/>
      <c r="D235" s="207"/>
      <c r="E235" s="208"/>
      <c r="F235" s="208"/>
      <c r="G235" s="209"/>
      <c r="H235" s="210"/>
      <c r="I235" s="210"/>
      <c r="J235" s="209"/>
      <c r="K235" s="209"/>
      <c r="L235" s="209"/>
      <c r="M235" s="209"/>
      <c r="N235" s="210"/>
      <c r="O235" s="209"/>
      <c r="P235" s="209"/>
      <c r="Q235" s="209"/>
      <c r="R235" s="209"/>
      <c r="S235" s="210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  <c r="BV235" s="160"/>
      <c r="BW235" s="160"/>
      <c r="BX235" s="160"/>
      <c r="BY235" s="160"/>
      <c r="BZ235" s="160"/>
      <c r="CA235" s="160"/>
      <c r="CB235" s="160"/>
      <c r="CC235" s="160"/>
      <c r="CD235" s="160"/>
      <c r="CE235" s="160"/>
      <c r="CF235" s="160"/>
      <c r="CG235" s="160"/>
      <c r="CH235" s="160"/>
      <c r="CI235" s="160"/>
      <c r="CJ235" s="160"/>
      <c r="CK235" s="160"/>
      <c r="CL235" s="160"/>
      <c r="CM235" s="160"/>
      <c r="CN235" s="160"/>
      <c r="CO235" s="160"/>
      <c r="CP235" s="160"/>
      <c r="CQ235" s="160"/>
      <c r="CR235" s="160"/>
      <c r="CS235" s="160"/>
      <c r="CT235" s="160"/>
      <c r="CU235" s="160"/>
      <c r="CV235" s="160"/>
      <c r="CW235" s="160"/>
      <c r="CX235" s="160"/>
      <c r="CY235" s="160"/>
      <c r="CZ235" s="160"/>
      <c r="DA235" s="160"/>
      <c r="DB235" s="160"/>
      <c r="DC235" s="160"/>
    </row>
    <row r="236" spans="1:107" s="211" customFormat="1" ht="15.75">
      <c r="A236" s="205"/>
      <c r="B236" s="206"/>
      <c r="C236" s="207"/>
      <c r="D236" s="207"/>
      <c r="E236" s="208"/>
      <c r="F236" s="208"/>
      <c r="G236" s="209"/>
      <c r="H236" s="210"/>
      <c r="I236" s="210"/>
      <c r="J236" s="209"/>
      <c r="K236" s="209"/>
      <c r="L236" s="209"/>
      <c r="M236" s="209"/>
      <c r="N236" s="210"/>
      <c r="O236" s="209"/>
      <c r="P236" s="209"/>
      <c r="Q236" s="209"/>
      <c r="R236" s="209"/>
      <c r="S236" s="210"/>
      <c r="T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  <c r="BT236" s="160"/>
      <c r="BU236" s="160"/>
      <c r="BV236" s="160"/>
      <c r="BW236" s="160"/>
      <c r="BX236" s="160"/>
      <c r="BY236" s="160"/>
      <c r="BZ236" s="160"/>
      <c r="CA236" s="160"/>
      <c r="CB236" s="160"/>
      <c r="CC236" s="160"/>
      <c r="CD236" s="160"/>
      <c r="CE236" s="160"/>
      <c r="CF236" s="160"/>
      <c r="CG236" s="160"/>
      <c r="CH236" s="160"/>
      <c r="CI236" s="160"/>
      <c r="CJ236" s="160"/>
      <c r="CK236" s="160"/>
      <c r="CL236" s="160"/>
      <c r="CM236" s="160"/>
      <c r="CN236" s="160"/>
      <c r="CO236" s="160"/>
      <c r="CP236" s="160"/>
      <c r="CQ236" s="160"/>
      <c r="CR236" s="160"/>
      <c r="CS236" s="160"/>
      <c r="CT236" s="160"/>
      <c r="CU236" s="160"/>
      <c r="CV236" s="160"/>
      <c r="CW236" s="160"/>
      <c r="CX236" s="160"/>
      <c r="CY236" s="160"/>
      <c r="CZ236" s="160"/>
      <c r="DA236" s="160"/>
      <c r="DB236" s="160"/>
      <c r="DC236" s="160"/>
    </row>
    <row r="237" spans="1:107" s="211" customFormat="1" ht="15.75">
      <c r="A237" s="205"/>
      <c r="B237" s="206"/>
      <c r="C237" s="207"/>
      <c r="D237" s="207"/>
      <c r="E237" s="208"/>
      <c r="F237" s="208"/>
      <c r="G237" s="209"/>
      <c r="H237" s="210"/>
      <c r="I237" s="210"/>
      <c r="J237" s="209"/>
      <c r="K237" s="209"/>
      <c r="L237" s="209"/>
      <c r="M237" s="209"/>
      <c r="N237" s="210"/>
      <c r="O237" s="209"/>
      <c r="P237" s="209"/>
      <c r="Q237" s="209"/>
      <c r="R237" s="209"/>
      <c r="S237" s="210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0"/>
      <c r="BW237" s="160"/>
      <c r="BX237" s="160"/>
      <c r="BY237" s="160"/>
      <c r="BZ237" s="160"/>
      <c r="CA237" s="160"/>
      <c r="CB237" s="160"/>
      <c r="CC237" s="160"/>
      <c r="CD237" s="160"/>
      <c r="CE237" s="160"/>
      <c r="CF237" s="160"/>
      <c r="CG237" s="160"/>
      <c r="CH237" s="160"/>
      <c r="CI237" s="160"/>
      <c r="CJ237" s="160"/>
      <c r="CK237" s="160"/>
      <c r="CL237" s="160"/>
      <c r="CM237" s="160"/>
      <c r="CN237" s="160"/>
      <c r="CO237" s="160"/>
      <c r="CP237" s="160"/>
      <c r="CQ237" s="160"/>
      <c r="CR237" s="160"/>
      <c r="CS237" s="160"/>
      <c r="CT237" s="160"/>
      <c r="CU237" s="160"/>
      <c r="CV237" s="160"/>
      <c r="CW237" s="160"/>
      <c r="CX237" s="160"/>
      <c r="CY237" s="160"/>
      <c r="CZ237" s="160"/>
      <c r="DA237" s="160"/>
      <c r="DB237" s="160"/>
      <c r="DC237" s="160"/>
    </row>
    <row r="238" spans="1:107" s="211" customFormat="1" ht="15.75">
      <c r="A238" s="205"/>
      <c r="B238" s="206"/>
      <c r="C238" s="207"/>
      <c r="D238" s="207"/>
      <c r="E238" s="208"/>
      <c r="F238" s="208"/>
      <c r="G238" s="209"/>
      <c r="H238" s="210"/>
      <c r="I238" s="210"/>
      <c r="J238" s="209"/>
      <c r="K238" s="209"/>
      <c r="L238" s="209"/>
      <c r="M238" s="209"/>
      <c r="N238" s="210"/>
      <c r="O238" s="209"/>
      <c r="P238" s="209"/>
      <c r="Q238" s="209"/>
      <c r="R238" s="209"/>
      <c r="S238" s="210"/>
      <c r="T238" s="209"/>
      <c r="U238" s="209"/>
      <c r="V238" s="209"/>
      <c r="W238" s="209"/>
      <c r="X238" s="209"/>
      <c r="Y238" s="209"/>
      <c r="Z238" s="209"/>
      <c r="AA238" s="209"/>
      <c r="AB238" s="209"/>
      <c r="AC238" s="209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  <c r="BT238" s="160"/>
      <c r="BU238" s="160"/>
      <c r="BV238" s="160"/>
      <c r="BW238" s="160"/>
      <c r="BX238" s="160"/>
      <c r="BY238" s="160"/>
      <c r="BZ238" s="160"/>
      <c r="CA238" s="160"/>
      <c r="CB238" s="160"/>
      <c r="CC238" s="160"/>
      <c r="CD238" s="160"/>
      <c r="CE238" s="160"/>
      <c r="CF238" s="160"/>
      <c r="CG238" s="160"/>
      <c r="CH238" s="160"/>
      <c r="CI238" s="160"/>
      <c r="CJ238" s="160"/>
      <c r="CK238" s="160"/>
      <c r="CL238" s="160"/>
      <c r="CM238" s="160"/>
      <c r="CN238" s="160"/>
      <c r="CO238" s="160"/>
      <c r="CP238" s="160"/>
      <c r="CQ238" s="160"/>
      <c r="CR238" s="160"/>
      <c r="CS238" s="160"/>
      <c r="CT238" s="160"/>
      <c r="CU238" s="160"/>
      <c r="CV238" s="160"/>
      <c r="CW238" s="160"/>
      <c r="CX238" s="160"/>
      <c r="CY238" s="160"/>
      <c r="CZ238" s="160"/>
      <c r="DA238" s="160"/>
      <c r="DB238" s="160"/>
      <c r="DC238" s="160"/>
    </row>
    <row r="239" spans="1:107" s="211" customFormat="1" ht="15.75">
      <c r="A239" s="205"/>
      <c r="B239" s="206"/>
      <c r="C239" s="207"/>
      <c r="D239" s="207"/>
      <c r="E239" s="208"/>
      <c r="F239" s="208"/>
      <c r="G239" s="209"/>
      <c r="H239" s="210"/>
      <c r="I239" s="210"/>
      <c r="J239" s="209"/>
      <c r="K239" s="209"/>
      <c r="L239" s="209"/>
      <c r="M239" s="209"/>
      <c r="N239" s="210"/>
      <c r="O239" s="209"/>
      <c r="P239" s="209"/>
      <c r="Q239" s="209"/>
      <c r="R239" s="209"/>
      <c r="S239" s="210"/>
      <c r="T239" s="209"/>
      <c r="U239" s="209"/>
      <c r="V239" s="209"/>
      <c r="W239" s="209"/>
      <c r="X239" s="209"/>
      <c r="Y239" s="209"/>
      <c r="Z239" s="209"/>
      <c r="AA239" s="209"/>
      <c r="AB239" s="209"/>
      <c r="AC239" s="209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  <c r="BV239" s="160"/>
      <c r="BW239" s="160"/>
      <c r="BX239" s="160"/>
      <c r="BY239" s="160"/>
      <c r="BZ239" s="160"/>
      <c r="CA239" s="160"/>
      <c r="CB239" s="160"/>
      <c r="CC239" s="160"/>
      <c r="CD239" s="160"/>
      <c r="CE239" s="160"/>
      <c r="CF239" s="160"/>
      <c r="CG239" s="160"/>
      <c r="CH239" s="160"/>
      <c r="CI239" s="160"/>
      <c r="CJ239" s="160"/>
      <c r="CK239" s="160"/>
      <c r="CL239" s="160"/>
      <c r="CM239" s="160"/>
      <c r="CN239" s="160"/>
      <c r="CO239" s="160"/>
      <c r="CP239" s="160"/>
      <c r="CQ239" s="160"/>
      <c r="CR239" s="160"/>
      <c r="CS239" s="160"/>
      <c r="CT239" s="160"/>
      <c r="CU239" s="160"/>
      <c r="CV239" s="160"/>
      <c r="CW239" s="160"/>
      <c r="CX239" s="160"/>
      <c r="CY239" s="160"/>
      <c r="CZ239" s="160"/>
      <c r="DA239" s="160"/>
      <c r="DB239" s="160"/>
      <c r="DC239" s="160"/>
    </row>
    <row r="240" spans="1:107" s="211" customFormat="1" ht="15.75">
      <c r="A240" s="205"/>
      <c r="B240" s="206"/>
      <c r="C240" s="207"/>
      <c r="D240" s="207"/>
      <c r="E240" s="208"/>
      <c r="F240" s="208"/>
      <c r="G240" s="209"/>
      <c r="H240" s="210"/>
      <c r="I240" s="210"/>
      <c r="J240" s="209"/>
      <c r="K240" s="209"/>
      <c r="L240" s="209"/>
      <c r="M240" s="209"/>
      <c r="N240" s="210"/>
      <c r="O240" s="209"/>
      <c r="P240" s="209"/>
      <c r="Q240" s="209"/>
      <c r="R240" s="209"/>
      <c r="S240" s="210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  <c r="BT240" s="160"/>
      <c r="BU240" s="160"/>
      <c r="BV240" s="160"/>
      <c r="BW240" s="160"/>
      <c r="BX240" s="160"/>
      <c r="BY240" s="160"/>
      <c r="BZ240" s="160"/>
      <c r="CA240" s="160"/>
      <c r="CB240" s="160"/>
      <c r="CC240" s="160"/>
      <c r="CD240" s="160"/>
      <c r="CE240" s="160"/>
      <c r="CF240" s="160"/>
      <c r="CG240" s="160"/>
      <c r="CH240" s="160"/>
      <c r="CI240" s="160"/>
      <c r="CJ240" s="160"/>
      <c r="CK240" s="160"/>
      <c r="CL240" s="160"/>
      <c r="CM240" s="160"/>
      <c r="CN240" s="160"/>
      <c r="CO240" s="160"/>
      <c r="CP240" s="160"/>
      <c r="CQ240" s="160"/>
      <c r="CR240" s="160"/>
      <c r="CS240" s="160"/>
      <c r="CT240" s="160"/>
      <c r="CU240" s="160"/>
      <c r="CV240" s="160"/>
      <c r="CW240" s="160"/>
      <c r="CX240" s="160"/>
      <c r="CY240" s="160"/>
      <c r="CZ240" s="160"/>
      <c r="DA240" s="160"/>
      <c r="DB240" s="160"/>
      <c r="DC240" s="160"/>
    </row>
    <row r="241" spans="1:107" s="211" customFormat="1" ht="15.75">
      <c r="A241" s="205"/>
      <c r="B241" s="206"/>
      <c r="C241" s="207"/>
      <c r="D241" s="207"/>
      <c r="E241" s="208"/>
      <c r="F241" s="208"/>
      <c r="G241" s="209"/>
      <c r="H241" s="210"/>
      <c r="I241" s="210"/>
      <c r="J241" s="209"/>
      <c r="K241" s="209"/>
      <c r="L241" s="209"/>
      <c r="M241" s="209"/>
      <c r="N241" s="210"/>
      <c r="O241" s="209"/>
      <c r="P241" s="209"/>
      <c r="Q241" s="209"/>
      <c r="R241" s="209"/>
      <c r="S241" s="210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  <c r="BO241" s="160"/>
      <c r="BP241" s="160"/>
      <c r="BQ241" s="160"/>
      <c r="BR241" s="160"/>
      <c r="BS241" s="160"/>
      <c r="BT241" s="160"/>
      <c r="BU241" s="160"/>
      <c r="BV241" s="160"/>
      <c r="BW241" s="160"/>
      <c r="BX241" s="160"/>
      <c r="BY241" s="160"/>
      <c r="BZ241" s="160"/>
      <c r="CA241" s="160"/>
      <c r="CB241" s="160"/>
      <c r="CC241" s="160"/>
      <c r="CD241" s="160"/>
      <c r="CE241" s="160"/>
      <c r="CF241" s="160"/>
      <c r="CG241" s="160"/>
      <c r="CH241" s="160"/>
      <c r="CI241" s="160"/>
      <c r="CJ241" s="160"/>
      <c r="CK241" s="160"/>
      <c r="CL241" s="160"/>
      <c r="CM241" s="160"/>
      <c r="CN241" s="160"/>
      <c r="CO241" s="160"/>
      <c r="CP241" s="160"/>
      <c r="CQ241" s="160"/>
      <c r="CR241" s="160"/>
      <c r="CS241" s="160"/>
      <c r="CT241" s="160"/>
      <c r="CU241" s="160"/>
      <c r="CV241" s="160"/>
      <c r="CW241" s="160"/>
      <c r="CX241" s="160"/>
      <c r="CY241" s="160"/>
      <c r="CZ241" s="160"/>
      <c r="DA241" s="160"/>
      <c r="DB241" s="160"/>
      <c r="DC241" s="160"/>
    </row>
    <row r="242" spans="1:107" s="211" customFormat="1" ht="15.75">
      <c r="A242" s="205"/>
      <c r="B242" s="206"/>
      <c r="C242" s="207"/>
      <c r="D242" s="207"/>
      <c r="E242" s="208"/>
      <c r="F242" s="208"/>
      <c r="G242" s="209"/>
      <c r="H242" s="210"/>
      <c r="I242" s="210"/>
      <c r="J242" s="209"/>
      <c r="K242" s="209"/>
      <c r="L242" s="209"/>
      <c r="M242" s="209"/>
      <c r="N242" s="210"/>
      <c r="O242" s="209"/>
      <c r="P242" s="209"/>
      <c r="Q242" s="209"/>
      <c r="R242" s="209"/>
      <c r="S242" s="210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0"/>
      <c r="BQ242" s="160"/>
      <c r="BR242" s="160"/>
      <c r="BS242" s="160"/>
      <c r="BT242" s="160"/>
      <c r="BU242" s="160"/>
      <c r="BV242" s="160"/>
      <c r="BW242" s="160"/>
      <c r="BX242" s="160"/>
      <c r="BY242" s="160"/>
      <c r="BZ242" s="160"/>
      <c r="CA242" s="160"/>
      <c r="CB242" s="160"/>
      <c r="CC242" s="160"/>
      <c r="CD242" s="160"/>
      <c r="CE242" s="160"/>
      <c r="CF242" s="160"/>
      <c r="CG242" s="160"/>
      <c r="CH242" s="160"/>
      <c r="CI242" s="160"/>
      <c r="CJ242" s="160"/>
      <c r="CK242" s="160"/>
      <c r="CL242" s="160"/>
      <c r="CM242" s="160"/>
      <c r="CN242" s="160"/>
      <c r="CO242" s="160"/>
      <c r="CP242" s="160"/>
      <c r="CQ242" s="160"/>
      <c r="CR242" s="160"/>
      <c r="CS242" s="160"/>
      <c r="CT242" s="160"/>
      <c r="CU242" s="160"/>
      <c r="CV242" s="160"/>
      <c r="CW242" s="160"/>
      <c r="CX242" s="160"/>
      <c r="CY242" s="160"/>
      <c r="CZ242" s="160"/>
      <c r="DA242" s="160"/>
      <c r="DB242" s="160"/>
      <c r="DC242" s="160"/>
    </row>
    <row r="243" spans="1:107" s="211" customFormat="1" ht="15.75">
      <c r="A243" s="205"/>
      <c r="B243" s="206"/>
      <c r="C243" s="207"/>
      <c r="D243" s="207"/>
      <c r="E243" s="208"/>
      <c r="F243" s="208"/>
      <c r="G243" s="209"/>
      <c r="H243" s="210"/>
      <c r="I243" s="210"/>
      <c r="J243" s="209"/>
      <c r="K243" s="209"/>
      <c r="L243" s="209"/>
      <c r="M243" s="209"/>
      <c r="N243" s="210"/>
      <c r="O243" s="209"/>
      <c r="P243" s="209"/>
      <c r="Q243" s="209"/>
      <c r="R243" s="209"/>
      <c r="S243" s="210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  <c r="BT243" s="160"/>
      <c r="BU243" s="160"/>
      <c r="BV243" s="160"/>
      <c r="BW243" s="160"/>
      <c r="BX243" s="160"/>
      <c r="BY243" s="160"/>
      <c r="BZ243" s="160"/>
      <c r="CA243" s="160"/>
      <c r="CB243" s="160"/>
      <c r="CC243" s="160"/>
      <c r="CD243" s="160"/>
      <c r="CE243" s="160"/>
      <c r="CF243" s="160"/>
      <c r="CG243" s="160"/>
      <c r="CH243" s="160"/>
      <c r="CI243" s="160"/>
      <c r="CJ243" s="160"/>
      <c r="CK243" s="160"/>
      <c r="CL243" s="160"/>
      <c r="CM243" s="160"/>
      <c r="CN243" s="160"/>
      <c r="CO243" s="160"/>
      <c r="CP243" s="160"/>
      <c r="CQ243" s="160"/>
      <c r="CR243" s="160"/>
      <c r="CS243" s="160"/>
      <c r="CT243" s="160"/>
      <c r="CU243" s="160"/>
      <c r="CV243" s="160"/>
      <c r="CW243" s="160"/>
      <c r="CX243" s="160"/>
      <c r="CY243" s="160"/>
      <c r="CZ243" s="160"/>
      <c r="DA243" s="160"/>
      <c r="DB243" s="160"/>
      <c r="DC243" s="160"/>
    </row>
    <row r="244" spans="1:107" s="211" customFormat="1" ht="15.75">
      <c r="A244" s="205"/>
      <c r="B244" s="206"/>
      <c r="C244" s="207"/>
      <c r="D244" s="207"/>
      <c r="E244" s="208"/>
      <c r="F244" s="208"/>
      <c r="G244" s="209"/>
      <c r="H244" s="210"/>
      <c r="I244" s="210"/>
      <c r="J244" s="209"/>
      <c r="K244" s="209"/>
      <c r="L244" s="209"/>
      <c r="M244" s="209"/>
      <c r="N244" s="210"/>
      <c r="O244" s="209"/>
      <c r="P244" s="209"/>
      <c r="Q244" s="209"/>
      <c r="R244" s="209"/>
      <c r="S244" s="210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  <c r="BO244" s="160"/>
      <c r="BP244" s="160"/>
      <c r="BQ244" s="160"/>
      <c r="BR244" s="160"/>
      <c r="BS244" s="160"/>
      <c r="BT244" s="160"/>
      <c r="BU244" s="160"/>
      <c r="BV244" s="160"/>
      <c r="BW244" s="160"/>
      <c r="BX244" s="160"/>
      <c r="BY244" s="160"/>
      <c r="BZ244" s="160"/>
      <c r="CA244" s="160"/>
      <c r="CB244" s="160"/>
      <c r="CC244" s="160"/>
      <c r="CD244" s="160"/>
      <c r="CE244" s="160"/>
      <c r="CF244" s="160"/>
      <c r="CG244" s="160"/>
      <c r="CH244" s="160"/>
      <c r="CI244" s="160"/>
      <c r="CJ244" s="160"/>
      <c r="CK244" s="160"/>
      <c r="CL244" s="160"/>
      <c r="CM244" s="160"/>
      <c r="CN244" s="160"/>
      <c r="CO244" s="160"/>
      <c r="CP244" s="160"/>
      <c r="CQ244" s="160"/>
      <c r="CR244" s="160"/>
      <c r="CS244" s="160"/>
      <c r="CT244" s="160"/>
      <c r="CU244" s="160"/>
      <c r="CV244" s="160"/>
      <c r="CW244" s="160"/>
      <c r="CX244" s="160"/>
      <c r="CY244" s="160"/>
      <c r="CZ244" s="160"/>
      <c r="DA244" s="160"/>
      <c r="DB244" s="160"/>
      <c r="DC244" s="160"/>
    </row>
    <row r="245" spans="1:107" s="211" customFormat="1" ht="15.75">
      <c r="A245" s="205"/>
      <c r="B245" s="206"/>
      <c r="C245" s="207"/>
      <c r="D245" s="207"/>
      <c r="E245" s="208"/>
      <c r="F245" s="208"/>
      <c r="G245" s="209"/>
      <c r="H245" s="210"/>
      <c r="I245" s="210"/>
      <c r="J245" s="209"/>
      <c r="K245" s="209"/>
      <c r="L245" s="209"/>
      <c r="M245" s="209"/>
      <c r="N245" s="210"/>
      <c r="O245" s="209"/>
      <c r="P245" s="209"/>
      <c r="Q245" s="209"/>
      <c r="R245" s="209"/>
      <c r="S245" s="210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  <c r="BL245" s="160"/>
      <c r="BM245" s="160"/>
      <c r="BN245" s="160"/>
      <c r="BO245" s="160"/>
      <c r="BP245" s="160"/>
      <c r="BQ245" s="160"/>
      <c r="BR245" s="160"/>
      <c r="BS245" s="160"/>
      <c r="BT245" s="160"/>
      <c r="BU245" s="160"/>
      <c r="BV245" s="160"/>
      <c r="BW245" s="160"/>
      <c r="BX245" s="160"/>
      <c r="BY245" s="160"/>
      <c r="BZ245" s="160"/>
      <c r="CA245" s="160"/>
      <c r="CB245" s="160"/>
      <c r="CC245" s="160"/>
      <c r="CD245" s="160"/>
      <c r="CE245" s="160"/>
      <c r="CF245" s="160"/>
      <c r="CG245" s="160"/>
      <c r="CH245" s="160"/>
      <c r="CI245" s="160"/>
      <c r="CJ245" s="160"/>
      <c r="CK245" s="160"/>
      <c r="CL245" s="160"/>
      <c r="CM245" s="160"/>
      <c r="CN245" s="160"/>
      <c r="CO245" s="160"/>
      <c r="CP245" s="160"/>
      <c r="CQ245" s="160"/>
      <c r="CR245" s="160"/>
      <c r="CS245" s="160"/>
      <c r="CT245" s="160"/>
      <c r="CU245" s="160"/>
      <c r="CV245" s="160"/>
      <c r="CW245" s="160"/>
      <c r="CX245" s="160"/>
      <c r="CY245" s="160"/>
      <c r="CZ245" s="160"/>
      <c r="DA245" s="160"/>
      <c r="DB245" s="160"/>
      <c r="DC245" s="160"/>
    </row>
    <row r="246" spans="1:107" s="211" customFormat="1" ht="15.75">
      <c r="A246" s="205"/>
      <c r="B246" s="206"/>
      <c r="C246" s="207"/>
      <c r="D246" s="207"/>
      <c r="E246" s="208"/>
      <c r="F246" s="208"/>
      <c r="G246" s="209"/>
      <c r="H246" s="210"/>
      <c r="I246" s="210"/>
      <c r="J246" s="209"/>
      <c r="K246" s="209"/>
      <c r="L246" s="209"/>
      <c r="M246" s="209"/>
      <c r="N246" s="210"/>
      <c r="O246" s="209"/>
      <c r="P246" s="209"/>
      <c r="Q246" s="209"/>
      <c r="R246" s="209"/>
      <c r="S246" s="210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  <c r="BL246" s="160"/>
      <c r="BM246" s="160"/>
      <c r="BN246" s="160"/>
      <c r="BO246" s="160"/>
      <c r="BP246" s="160"/>
      <c r="BQ246" s="160"/>
      <c r="BR246" s="160"/>
      <c r="BS246" s="160"/>
      <c r="BT246" s="160"/>
      <c r="BU246" s="160"/>
      <c r="BV246" s="160"/>
      <c r="BW246" s="160"/>
      <c r="BX246" s="160"/>
      <c r="BY246" s="160"/>
      <c r="BZ246" s="160"/>
      <c r="CA246" s="160"/>
      <c r="CB246" s="160"/>
      <c r="CC246" s="160"/>
      <c r="CD246" s="160"/>
      <c r="CE246" s="160"/>
      <c r="CF246" s="160"/>
      <c r="CG246" s="160"/>
      <c r="CH246" s="160"/>
      <c r="CI246" s="160"/>
      <c r="CJ246" s="160"/>
      <c r="CK246" s="160"/>
      <c r="CL246" s="160"/>
      <c r="CM246" s="160"/>
      <c r="CN246" s="160"/>
      <c r="CO246" s="160"/>
      <c r="CP246" s="160"/>
      <c r="CQ246" s="160"/>
      <c r="CR246" s="160"/>
      <c r="CS246" s="160"/>
      <c r="CT246" s="160"/>
      <c r="CU246" s="160"/>
      <c r="CV246" s="160"/>
      <c r="CW246" s="160"/>
      <c r="CX246" s="160"/>
      <c r="CY246" s="160"/>
      <c r="CZ246" s="160"/>
      <c r="DA246" s="160"/>
      <c r="DB246" s="160"/>
      <c r="DC246" s="160"/>
    </row>
    <row r="247" spans="1:107" s="211" customFormat="1" ht="15.75">
      <c r="A247" s="205"/>
      <c r="B247" s="206"/>
      <c r="C247" s="207"/>
      <c r="D247" s="207"/>
      <c r="E247" s="208"/>
      <c r="F247" s="208"/>
      <c r="G247" s="209"/>
      <c r="H247" s="210"/>
      <c r="I247" s="210"/>
      <c r="J247" s="209"/>
      <c r="K247" s="209"/>
      <c r="L247" s="209"/>
      <c r="M247" s="209"/>
      <c r="N247" s="210"/>
      <c r="O247" s="209"/>
      <c r="P247" s="209"/>
      <c r="Q247" s="209"/>
      <c r="R247" s="209"/>
      <c r="S247" s="210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  <c r="BL247" s="160"/>
      <c r="BM247" s="160"/>
      <c r="BN247" s="160"/>
      <c r="BO247" s="160"/>
      <c r="BP247" s="160"/>
      <c r="BQ247" s="160"/>
      <c r="BR247" s="160"/>
      <c r="BS247" s="160"/>
      <c r="BT247" s="160"/>
      <c r="BU247" s="160"/>
      <c r="BV247" s="160"/>
      <c r="BW247" s="160"/>
      <c r="BX247" s="160"/>
      <c r="BY247" s="160"/>
      <c r="BZ247" s="160"/>
      <c r="CA247" s="160"/>
      <c r="CB247" s="160"/>
      <c r="CC247" s="160"/>
      <c r="CD247" s="160"/>
      <c r="CE247" s="160"/>
      <c r="CF247" s="160"/>
      <c r="CG247" s="160"/>
      <c r="CH247" s="160"/>
      <c r="CI247" s="160"/>
      <c r="CJ247" s="160"/>
      <c r="CK247" s="160"/>
      <c r="CL247" s="160"/>
      <c r="CM247" s="160"/>
      <c r="CN247" s="160"/>
      <c r="CO247" s="160"/>
      <c r="CP247" s="160"/>
      <c r="CQ247" s="160"/>
      <c r="CR247" s="160"/>
      <c r="CS247" s="160"/>
      <c r="CT247" s="160"/>
      <c r="CU247" s="160"/>
      <c r="CV247" s="160"/>
      <c r="CW247" s="160"/>
      <c r="CX247" s="160"/>
      <c r="CY247" s="160"/>
      <c r="CZ247" s="160"/>
      <c r="DA247" s="160"/>
      <c r="DB247" s="160"/>
      <c r="DC247" s="160"/>
    </row>
    <row r="248" spans="1:107" s="211" customFormat="1" ht="15.75">
      <c r="A248" s="205"/>
      <c r="B248" s="206"/>
      <c r="C248" s="207"/>
      <c r="D248" s="207"/>
      <c r="E248" s="208"/>
      <c r="F248" s="208"/>
      <c r="G248" s="209"/>
      <c r="H248" s="210"/>
      <c r="I248" s="210"/>
      <c r="J248" s="209"/>
      <c r="K248" s="209"/>
      <c r="L248" s="209"/>
      <c r="M248" s="209"/>
      <c r="N248" s="210"/>
      <c r="O248" s="209"/>
      <c r="P248" s="209"/>
      <c r="Q248" s="209"/>
      <c r="R248" s="209"/>
      <c r="S248" s="210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  <c r="BJ248" s="160"/>
      <c r="BK248" s="160"/>
      <c r="BL248" s="160"/>
      <c r="BM248" s="160"/>
      <c r="BN248" s="160"/>
      <c r="BO248" s="160"/>
      <c r="BP248" s="160"/>
      <c r="BQ248" s="160"/>
      <c r="BR248" s="160"/>
      <c r="BS248" s="160"/>
      <c r="BT248" s="160"/>
      <c r="BU248" s="160"/>
      <c r="BV248" s="160"/>
      <c r="BW248" s="160"/>
      <c r="BX248" s="160"/>
      <c r="BY248" s="160"/>
      <c r="BZ248" s="160"/>
      <c r="CA248" s="160"/>
      <c r="CB248" s="160"/>
      <c r="CC248" s="160"/>
      <c r="CD248" s="160"/>
      <c r="CE248" s="160"/>
      <c r="CF248" s="160"/>
      <c r="CG248" s="160"/>
      <c r="CH248" s="160"/>
      <c r="CI248" s="160"/>
      <c r="CJ248" s="160"/>
      <c r="CK248" s="160"/>
      <c r="CL248" s="160"/>
      <c r="CM248" s="160"/>
      <c r="CN248" s="160"/>
      <c r="CO248" s="160"/>
      <c r="CP248" s="160"/>
      <c r="CQ248" s="160"/>
      <c r="CR248" s="160"/>
      <c r="CS248" s="160"/>
      <c r="CT248" s="160"/>
      <c r="CU248" s="160"/>
      <c r="CV248" s="160"/>
      <c r="CW248" s="160"/>
      <c r="CX248" s="160"/>
      <c r="CY248" s="160"/>
      <c r="CZ248" s="160"/>
      <c r="DA248" s="160"/>
      <c r="DB248" s="160"/>
      <c r="DC248" s="160"/>
    </row>
    <row r="249" spans="1:107" s="211" customFormat="1" ht="15.75">
      <c r="A249" s="205"/>
      <c r="B249" s="206"/>
      <c r="C249" s="207"/>
      <c r="D249" s="207"/>
      <c r="E249" s="208"/>
      <c r="F249" s="208"/>
      <c r="G249" s="209"/>
      <c r="H249" s="210"/>
      <c r="I249" s="210"/>
      <c r="J249" s="209"/>
      <c r="K249" s="209"/>
      <c r="L249" s="209"/>
      <c r="M249" s="209"/>
      <c r="N249" s="210"/>
      <c r="O249" s="209"/>
      <c r="P249" s="209"/>
      <c r="Q249" s="209"/>
      <c r="R249" s="209"/>
      <c r="S249" s="210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  <c r="BJ249" s="160"/>
      <c r="BK249" s="160"/>
      <c r="BL249" s="160"/>
      <c r="BM249" s="160"/>
      <c r="BN249" s="160"/>
      <c r="BO249" s="160"/>
      <c r="BP249" s="160"/>
      <c r="BQ249" s="160"/>
      <c r="BR249" s="160"/>
      <c r="BS249" s="160"/>
      <c r="BT249" s="160"/>
      <c r="BU249" s="160"/>
      <c r="BV249" s="160"/>
      <c r="BW249" s="160"/>
      <c r="BX249" s="160"/>
      <c r="BY249" s="160"/>
      <c r="BZ249" s="160"/>
      <c r="CA249" s="160"/>
      <c r="CB249" s="160"/>
      <c r="CC249" s="160"/>
      <c r="CD249" s="160"/>
      <c r="CE249" s="160"/>
      <c r="CF249" s="160"/>
      <c r="CG249" s="160"/>
      <c r="CH249" s="160"/>
      <c r="CI249" s="160"/>
      <c r="CJ249" s="160"/>
      <c r="CK249" s="160"/>
      <c r="CL249" s="160"/>
      <c r="CM249" s="160"/>
      <c r="CN249" s="160"/>
      <c r="CO249" s="160"/>
      <c r="CP249" s="160"/>
      <c r="CQ249" s="160"/>
      <c r="CR249" s="160"/>
      <c r="CS249" s="160"/>
      <c r="CT249" s="160"/>
      <c r="CU249" s="160"/>
      <c r="CV249" s="160"/>
      <c r="CW249" s="160"/>
      <c r="CX249" s="160"/>
      <c r="CY249" s="160"/>
      <c r="CZ249" s="160"/>
      <c r="DA249" s="160"/>
      <c r="DB249" s="160"/>
      <c r="DC249" s="160"/>
    </row>
    <row r="250" spans="1:107" s="211" customFormat="1" ht="15.75">
      <c r="A250" s="205"/>
      <c r="B250" s="206"/>
      <c r="C250" s="207"/>
      <c r="D250" s="207"/>
      <c r="E250" s="208"/>
      <c r="F250" s="208"/>
      <c r="G250" s="209"/>
      <c r="H250" s="210"/>
      <c r="I250" s="210"/>
      <c r="J250" s="209"/>
      <c r="K250" s="209"/>
      <c r="L250" s="209"/>
      <c r="M250" s="209"/>
      <c r="N250" s="210"/>
      <c r="O250" s="209"/>
      <c r="P250" s="209"/>
      <c r="Q250" s="209"/>
      <c r="R250" s="209"/>
      <c r="S250" s="210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  <c r="BJ250" s="160"/>
      <c r="BK250" s="160"/>
      <c r="BL250" s="160"/>
      <c r="BM250" s="160"/>
      <c r="BN250" s="160"/>
      <c r="BO250" s="160"/>
      <c r="BP250" s="160"/>
      <c r="BQ250" s="160"/>
      <c r="BR250" s="160"/>
      <c r="BS250" s="160"/>
      <c r="BT250" s="160"/>
      <c r="BU250" s="160"/>
      <c r="BV250" s="160"/>
      <c r="BW250" s="160"/>
      <c r="BX250" s="160"/>
      <c r="BY250" s="160"/>
      <c r="BZ250" s="160"/>
      <c r="CA250" s="160"/>
      <c r="CB250" s="160"/>
      <c r="CC250" s="160"/>
      <c r="CD250" s="160"/>
      <c r="CE250" s="160"/>
      <c r="CF250" s="160"/>
      <c r="CG250" s="160"/>
      <c r="CH250" s="160"/>
      <c r="CI250" s="160"/>
      <c r="CJ250" s="160"/>
      <c r="CK250" s="160"/>
      <c r="CL250" s="160"/>
      <c r="CM250" s="160"/>
      <c r="CN250" s="160"/>
      <c r="CO250" s="160"/>
      <c r="CP250" s="160"/>
      <c r="CQ250" s="160"/>
      <c r="CR250" s="160"/>
      <c r="CS250" s="160"/>
      <c r="CT250" s="160"/>
      <c r="CU250" s="160"/>
      <c r="CV250" s="160"/>
      <c r="CW250" s="160"/>
      <c r="CX250" s="160"/>
      <c r="CY250" s="160"/>
      <c r="CZ250" s="160"/>
      <c r="DA250" s="160"/>
      <c r="DB250" s="160"/>
      <c r="DC250" s="160"/>
    </row>
    <row r="251" spans="1:107" s="211" customFormat="1" ht="15.75">
      <c r="A251" s="205"/>
      <c r="B251" s="206"/>
      <c r="C251" s="207"/>
      <c r="D251" s="207"/>
      <c r="E251" s="208"/>
      <c r="F251" s="208"/>
      <c r="G251" s="209"/>
      <c r="H251" s="210"/>
      <c r="I251" s="210"/>
      <c r="J251" s="209"/>
      <c r="K251" s="209"/>
      <c r="L251" s="209"/>
      <c r="M251" s="209"/>
      <c r="N251" s="210"/>
      <c r="O251" s="209"/>
      <c r="P251" s="209"/>
      <c r="Q251" s="209"/>
      <c r="R251" s="209"/>
      <c r="S251" s="210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  <c r="BJ251" s="160"/>
      <c r="BK251" s="160"/>
      <c r="BL251" s="160"/>
      <c r="BM251" s="160"/>
      <c r="BN251" s="160"/>
      <c r="BO251" s="160"/>
      <c r="BP251" s="160"/>
      <c r="BQ251" s="160"/>
      <c r="BR251" s="160"/>
      <c r="BS251" s="160"/>
      <c r="BT251" s="160"/>
      <c r="BU251" s="160"/>
      <c r="BV251" s="160"/>
      <c r="BW251" s="160"/>
      <c r="BX251" s="160"/>
      <c r="BY251" s="160"/>
      <c r="BZ251" s="160"/>
      <c r="CA251" s="160"/>
      <c r="CB251" s="160"/>
      <c r="CC251" s="160"/>
      <c r="CD251" s="160"/>
      <c r="CE251" s="160"/>
      <c r="CF251" s="160"/>
      <c r="CG251" s="160"/>
      <c r="CH251" s="160"/>
      <c r="CI251" s="160"/>
      <c r="CJ251" s="160"/>
      <c r="CK251" s="160"/>
      <c r="CL251" s="160"/>
      <c r="CM251" s="160"/>
      <c r="CN251" s="160"/>
      <c r="CO251" s="160"/>
      <c r="CP251" s="160"/>
      <c r="CQ251" s="160"/>
      <c r="CR251" s="160"/>
      <c r="CS251" s="160"/>
      <c r="CT251" s="160"/>
      <c r="CU251" s="160"/>
      <c r="CV251" s="160"/>
      <c r="CW251" s="160"/>
      <c r="CX251" s="160"/>
      <c r="CY251" s="160"/>
      <c r="CZ251" s="160"/>
      <c r="DA251" s="160"/>
      <c r="DB251" s="160"/>
      <c r="DC251" s="160"/>
    </row>
    <row r="252" spans="1:107" s="211" customFormat="1" ht="15.75">
      <c r="A252" s="205"/>
      <c r="B252" s="206"/>
      <c r="C252" s="207"/>
      <c r="D252" s="207"/>
      <c r="E252" s="208"/>
      <c r="F252" s="208"/>
      <c r="G252" s="209"/>
      <c r="H252" s="210"/>
      <c r="I252" s="210"/>
      <c r="J252" s="209"/>
      <c r="K252" s="209"/>
      <c r="L252" s="209"/>
      <c r="M252" s="209"/>
      <c r="N252" s="210"/>
      <c r="O252" s="209"/>
      <c r="P252" s="209"/>
      <c r="Q252" s="209"/>
      <c r="R252" s="209"/>
      <c r="S252" s="210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  <c r="BI252" s="160"/>
      <c r="BJ252" s="160"/>
      <c r="BK252" s="160"/>
      <c r="BL252" s="160"/>
      <c r="BM252" s="160"/>
      <c r="BN252" s="160"/>
      <c r="BO252" s="160"/>
      <c r="BP252" s="160"/>
      <c r="BQ252" s="160"/>
      <c r="BR252" s="160"/>
      <c r="BS252" s="160"/>
      <c r="BT252" s="160"/>
      <c r="BU252" s="160"/>
      <c r="BV252" s="160"/>
      <c r="BW252" s="160"/>
      <c r="BX252" s="160"/>
      <c r="BY252" s="160"/>
      <c r="BZ252" s="160"/>
      <c r="CA252" s="160"/>
      <c r="CB252" s="160"/>
      <c r="CC252" s="160"/>
      <c r="CD252" s="160"/>
      <c r="CE252" s="160"/>
      <c r="CF252" s="160"/>
      <c r="CG252" s="160"/>
      <c r="CH252" s="160"/>
      <c r="CI252" s="160"/>
      <c r="CJ252" s="160"/>
      <c r="CK252" s="160"/>
      <c r="CL252" s="160"/>
      <c r="CM252" s="160"/>
      <c r="CN252" s="160"/>
      <c r="CO252" s="160"/>
      <c r="CP252" s="160"/>
      <c r="CQ252" s="160"/>
      <c r="CR252" s="160"/>
      <c r="CS252" s="160"/>
      <c r="CT252" s="160"/>
      <c r="CU252" s="160"/>
      <c r="CV252" s="160"/>
      <c r="CW252" s="160"/>
      <c r="CX252" s="160"/>
      <c r="CY252" s="160"/>
      <c r="CZ252" s="160"/>
      <c r="DA252" s="160"/>
      <c r="DB252" s="160"/>
      <c r="DC252" s="160"/>
    </row>
    <row r="253" spans="1:107" s="211" customFormat="1" ht="15.75">
      <c r="A253" s="205"/>
      <c r="B253" s="206"/>
      <c r="C253" s="207"/>
      <c r="D253" s="207"/>
      <c r="E253" s="208"/>
      <c r="F253" s="208"/>
      <c r="G253" s="209"/>
      <c r="H253" s="210"/>
      <c r="I253" s="210"/>
      <c r="J253" s="209"/>
      <c r="K253" s="209"/>
      <c r="L253" s="209"/>
      <c r="M253" s="209"/>
      <c r="N253" s="210"/>
      <c r="O253" s="209"/>
      <c r="P253" s="209"/>
      <c r="Q253" s="209"/>
      <c r="R253" s="209"/>
      <c r="S253" s="210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  <c r="BJ253" s="160"/>
      <c r="BK253" s="160"/>
      <c r="BL253" s="160"/>
      <c r="BM253" s="160"/>
      <c r="BN253" s="160"/>
      <c r="BO253" s="160"/>
      <c r="BP253" s="160"/>
      <c r="BQ253" s="160"/>
      <c r="BR253" s="160"/>
      <c r="BS253" s="160"/>
      <c r="BT253" s="160"/>
      <c r="BU253" s="160"/>
      <c r="BV253" s="160"/>
      <c r="BW253" s="160"/>
      <c r="BX253" s="160"/>
      <c r="BY253" s="160"/>
      <c r="BZ253" s="160"/>
      <c r="CA253" s="160"/>
      <c r="CB253" s="160"/>
      <c r="CC253" s="160"/>
      <c r="CD253" s="160"/>
      <c r="CE253" s="160"/>
      <c r="CF253" s="160"/>
      <c r="CG253" s="160"/>
      <c r="CH253" s="160"/>
      <c r="CI253" s="160"/>
      <c r="CJ253" s="160"/>
      <c r="CK253" s="160"/>
      <c r="CL253" s="160"/>
      <c r="CM253" s="160"/>
      <c r="CN253" s="160"/>
      <c r="CO253" s="160"/>
      <c r="CP253" s="160"/>
      <c r="CQ253" s="160"/>
      <c r="CR253" s="160"/>
      <c r="CS253" s="160"/>
      <c r="CT253" s="160"/>
      <c r="CU253" s="160"/>
      <c r="CV253" s="160"/>
      <c r="CW253" s="160"/>
      <c r="CX253" s="160"/>
      <c r="CY253" s="160"/>
      <c r="CZ253" s="160"/>
      <c r="DA253" s="160"/>
      <c r="DB253" s="160"/>
      <c r="DC253" s="160"/>
    </row>
    <row r="254" spans="1:107" s="211" customFormat="1" ht="15.75">
      <c r="A254" s="205"/>
      <c r="B254" s="206"/>
      <c r="C254" s="207"/>
      <c r="D254" s="207"/>
      <c r="E254" s="208"/>
      <c r="F254" s="208"/>
      <c r="G254" s="209"/>
      <c r="H254" s="210"/>
      <c r="I254" s="210"/>
      <c r="J254" s="209"/>
      <c r="K254" s="209"/>
      <c r="L254" s="209"/>
      <c r="M254" s="209"/>
      <c r="N254" s="210"/>
      <c r="O254" s="209"/>
      <c r="P254" s="209"/>
      <c r="Q254" s="209"/>
      <c r="R254" s="209"/>
      <c r="S254" s="210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  <c r="BJ254" s="160"/>
      <c r="BK254" s="160"/>
      <c r="BL254" s="160"/>
      <c r="BM254" s="160"/>
      <c r="BN254" s="160"/>
      <c r="BO254" s="160"/>
      <c r="BP254" s="160"/>
      <c r="BQ254" s="160"/>
      <c r="BR254" s="160"/>
      <c r="BS254" s="160"/>
      <c r="BT254" s="160"/>
      <c r="BU254" s="160"/>
      <c r="BV254" s="160"/>
      <c r="BW254" s="160"/>
      <c r="BX254" s="160"/>
      <c r="BY254" s="160"/>
      <c r="BZ254" s="160"/>
      <c r="CA254" s="160"/>
      <c r="CB254" s="160"/>
      <c r="CC254" s="160"/>
      <c r="CD254" s="160"/>
      <c r="CE254" s="160"/>
      <c r="CF254" s="160"/>
      <c r="CG254" s="160"/>
      <c r="CH254" s="160"/>
      <c r="CI254" s="160"/>
      <c r="CJ254" s="160"/>
      <c r="CK254" s="160"/>
      <c r="CL254" s="160"/>
      <c r="CM254" s="160"/>
      <c r="CN254" s="160"/>
      <c r="CO254" s="160"/>
      <c r="CP254" s="160"/>
      <c r="CQ254" s="160"/>
      <c r="CR254" s="160"/>
      <c r="CS254" s="160"/>
      <c r="CT254" s="160"/>
      <c r="CU254" s="160"/>
      <c r="CV254" s="160"/>
      <c r="CW254" s="160"/>
      <c r="CX254" s="160"/>
      <c r="CY254" s="160"/>
      <c r="CZ254" s="160"/>
      <c r="DA254" s="160"/>
      <c r="DB254" s="160"/>
      <c r="DC254" s="160"/>
    </row>
    <row r="255" spans="1:107" s="211" customFormat="1" ht="15.75">
      <c r="A255" s="205"/>
      <c r="B255" s="206"/>
      <c r="C255" s="207"/>
      <c r="D255" s="207"/>
      <c r="E255" s="208"/>
      <c r="F255" s="208"/>
      <c r="G255" s="209"/>
      <c r="H255" s="210"/>
      <c r="I255" s="210"/>
      <c r="J255" s="209"/>
      <c r="K255" s="209"/>
      <c r="L255" s="209"/>
      <c r="M255" s="209"/>
      <c r="N255" s="210"/>
      <c r="O255" s="209"/>
      <c r="P255" s="209"/>
      <c r="Q255" s="209"/>
      <c r="R255" s="209"/>
      <c r="S255" s="210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  <c r="BI255" s="160"/>
      <c r="BJ255" s="160"/>
      <c r="BK255" s="160"/>
      <c r="BL255" s="160"/>
      <c r="BM255" s="160"/>
      <c r="BN255" s="160"/>
      <c r="BO255" s="160"/>
      <c r="BP255" s="160"/>
      <c r="BQ255" s="160"/>
      <c r="BR255" s="160"/>
      <c r="BS255" s="160"/>
      <c r="BT255" s="160"/>
      <c r="BU255" s="160"/>
      <c r="BV255" s="160"/>
      <c r="BW255" s="160"/>
      <c r="BX255" s="160"/>
      <c r="BY255" s="160"/>
      <c r="BZ255" s="160"/>
      <c r="CA255" s="160"/>
      <c r="CB255" s="160"/>
      <c r="CC255" s="160"/>
      <c r="CD255" s="160"/>
      <c r="CE255" s="160"/>
      <c r="CF255" s="160"/>
      <c r="CG255" s="160"/>
      <c r="CH255" s="160"/>
      <c r="CI255" s="160"/>
      <c r="CJ255" s="160"/>
      <c r="CK255" s="160"/>
      <c r="CL255" s="160"/>
      <c r="CM255" s="160"/>
      <c r="CN255" s="160"/>
      <c r="CO255" s="160"/>
      <c r="CP255" s="160"/>
      <c r="CQ255" s="160"/>
      <c r="CR255" s="160"/>
      <c r="CS255" s="160"/>
      <c r="CT255" s="160"/>
      <c r="CU255" s="160"/>
      <c r="CV255" s="160"/>
      <c r="CW255" s="160"/>
      <c r="CX255" s="160"/>
      <c r="CY255" s="160"/>
      <c r="CZ255" s="160"/>
      <c r="DA255" s="160"/>
      <c r="DB255" s="160"/>
      <c r="DC255" s="160"/>
    </row>
    <row r="256" spans="1:107" s="211" customFormat="1" ht="15.75">
      <c r="A256" s="205"/>
      <c r="B256" s="206"/>
      <c r="C256" s="207"/>
      <c r="D256" s="207"/>
      <c r="E256" s="208"/>
      <c r="F256" s="208"/>
      <c r="G256" s="209"/>
      <c r="H256" s="210"/>
      <c r="I256" s="210"/>
      <c r="J256" s="209"/>
      <c r="K256" s="209"/>
      <c r="L256" s="209"/>
      <c r="M256" s="209"/>
      <c r="N256" s="210"/>
      <c r="O256" s="209"/>
      <c r="P256" s="209"/>
      <c r="Q256" s="209"/>
      <c r="R256" s="209"/>
      <c r="S256" s="210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  <c r="BJ256" s="160"/>
      <c r="BK256" s="160"/>
      <c r="BL256" s="160"/>
      <c r="BM256" s="160"/>
      <c r="BN256" s="160"/>
      <c r="BO256" s="160"/>
      <c r="BP256" s="160"/>
      <c r="BQ256" s="160"/>
      <c r="BR256" s="160"/>
      <c r="BS256" s="160"/>
      <c r="BT256" s="160"/>
      <c r="BU256" s="160"/>
      <c r="BV256" s="160"/>
      <c r="BW256" s="160"/>
      <c r="BX256" s="160"/>
      <c r="BY256" s="160"/>
      <c r="BZ256" s="160"/>
      <c r="CA256" s="160"/>
      <c r="CB256" s="160"/>
      <c r="CC256" s="160"/>
      <c r="CD256" s="160"/>
      <c r="CE256" s="160"/>
      <c r="CF256" s="160"/>
      <c r="CG256" s="160"/>
      <c r="CH256" s="160"/>
      <c r="CI256" s="160"/>
      <c r="CJ256" s="160"/>
      <c r="CK256" s="160"/>
      <c r="CL256" s="160"/>
      <c r="CM256" s="160"/>
      <c r="CN256" s="160"/>
      <c r="CO256" s="160"/>
      <c r="CP256" s="160"/>
      <c r="CQ256" s="160"/>
      <c r="CR256" s="160"/>
      <c r="CS256" s="160"/>
      <c r="CT256" s="160"/>
      <c r="CU256" s="160"/>
      <c r="CV256" s="160"/>
      <c r="CW256" s="160"/>
      <c r="CX256" s="160"/>
      <c r="CY256" s="160"/>
      <c r="CZ256" s="160"/>
      <c r="DA256" s="160"/>
      <c r="DB256" s="160"/>
      <c r="DC256" s="160"/>
    </row>
    <row r="257" spans="1:107" s="211" customFormat="1" ht="15.75">
      <c r="A257" s="205"/>
      <c r="B257" s="206"/>
      <c r="C257" s="207"/>
      <c r="D257" s="207"/>
      <c r="E257" s="208"/>
      <c r="F257" s="208"/>
      <c r="G257" s="209"/>
      <c r="H257" s="210"/>
      <c r="I257" s="210"/>
      <c r="J257" s="209"/>
      <c r="K257" s="209"/>
      <c r="L257" s="209"/>
      <c r="M257" s="209"/>
      <c r="N257" s="210"/>
      <c r="O257" s="209"/>
      <c r="P257" s="209"/>
      <c r="Q257" s="209"/>
      <c r="R257" s="209"/>
      <c r="S257" s="210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0"/>
      <c r="BM257" s="160"/>
      <c r="BN257" s="160"/>
      <c r="BO257" s="160"/>
      <c r="BP257" s="160"/>
      <c r="BQ257" s="160"/>
      <c r="BR257" s="160"/>
      <c r="BS257" s="160"/>
      <c r="BT257" s="160"/>
      <c r="BU257" s="160"/>
      <c r="BV257" s="160"/>
      <c r="BW257" s="160"/>
      <c r="BX257" s="160"/>
      <c r="BY257" s="160"/>
      <c r="BZ257" s="160"/>
      <c r="CA257" s="160"/>
      <c r="CB257" s="160"/>
      <c r="CC257" s="160"/>
      <c r="CD257" s="160"/>
      <c r="CE257" s="160"/>
      <c r="CF257" s="160"/>
      <c r="CG257" s="160"/>
      <c r="CH257" s="160"/>
      <c r="CI257" s="160"/>
      <c r="CJ257" s="160"/>
      <c r="CK257" s="160"/>
      <c r="CL257" s="160"/>
      <c r="CM257" s="160"/>
      <c r="CN257" s="160"/>
      <c r="CO257" s="160"/>
      <c r="CP257" s="160"/>
      <c r="CQ257" s="160"/>
      <c r="CR257" s="160"/>
      <c r="CS257" s="160"/>
      <c r="CT257" s="160"/>
      <c r="CU257" s="160"/>
      <c r="CV257" s="160"/>
      <c r="CW257" s="160"/>
      <c r="CX257" s="160"/>
      <c r="CY257" s="160"/>
      <c r="CZ257" s="160"/>
      <c r="DA257" s="160"/>
      <c r="DB257" s="160"/>
      <c r="DC257" s="160"/>
    </row>
    <row r="258" spans="1:107" s="211" customFormat="1" ht="15.75">
      <c r="A258" s="205"/>
      <c r="B258" s="206"/>
      <c r="C258" s="207"/>
      <c r="D258" s="207"/>
      <c r="E258" s="208"/>
      <c r="F258" s="208"/>
      <c r="G258" s="209"/>
      <c r="H258" s="210"/>
      <c r="I258" s="210"/>
      <c r="J258" s="209"/>
      <c r="K258" s="209"/>
      <c r="L258" s="209"/>
      <c r="M258" s="209"/>
      <c r="N258" s="210"/>
      <c r="O258" s="209"/>
      <c r="P258" s="209"/>
      <c r="Q258" s="209"/>
      <c r="R258" s="209"/>
      <c r="S258" s="210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  <c r="BV258" s="160"/>
      <c r="BW258" s="160"/>
      <c r="BX258" s="160"/>
      <c r="BY258" s="160"/>
      <c r="BZ258" s="160"/>
      <c r="CA258" s="160"/>
      <c r="CB258" s="160"/>
      <c r="CC258" s="160"/>
      <c r="CD258" s="160"/>
      <c r="CE258" s="160"/>
      <c r="CF258" s="160"/>
      <c r="CG258" s="160"/>
      <c r="CH258" s="160"/>
      <c r="CI258" s="160"/>
      <c r="CJ258" s="160"/>
      <c r="CK258" s="160"/>
      <c r="CL258" s="160"/>
      <c r="CM258" s="160"/>
      <c r="CN258" s="160"/>
      <c r="CO258" s="160"/>
      <c r="CP258" s="160"/>
      <c r="CQ258" s="160"/>
      <c r="CR258" s="160"/>
      <c r="CS258" s="160"/>
      <c r="CT258" s="160"/>
      <c r="CU258" s="160"/>
      <c r="CV258" s="160"/>
      <c r="CW258" s="160"/>
      <c r="CX258" s="160"/>
      <c r="CY258" s="160"/>
      <c r="CZ258" s="160"/>
      <c r="DA258" s="160"/>
      <c r="DB258" s="160"/>
      <c r="DC258" s="160"/>
    </row>
    <row r="259" spans="1:107" s="211" customFormat="1" ht="15.75">
      <c r="A259" s="205"/>
      <c r="B259" s="206"/>
      <c r="C259" s="207"/>
      <c r="D259" s="207"/>
      <c r="E259" s="208"/>
      <c r="F259" s="208"/>
      <c r="G259" s="209"/>
      <c r="H259" s="210"/>
      <c r="I259" s="210"/>
      <c r="J259" s="209"/>
      <c r="K259" s="209"/>
      <c r="L259" s="209"/>
      <c r="M259" s="209"/>
      <c r="N259" s="210"/>
      <c r="O259" s="209"/>
      <c r="P259" s="209"/>
      <c r="Q259" s="209"/>
      <c r="R259" s="209"/>
      <c r="S259" s="210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  <c r="BJ259" s="160"/>
      <c r="BK259" s="160"/>
      <c r="BL259" s="160"/>
      <c r="BM259" s="160"/>
      <c r="BN259" s="160"/>
      <c r="BO259" s="160"/>
      <c r="BP259" s="160"/>
      <c r="BQ259" s="160"/>
      <c r="BR259" s="160"/>
      <c r="BS259" s="160"/>
      <c r="BT259" s="160"/>
      <c r="BU259" s="160"/>
      <c r="BV259" s="160"/>
      <c r="BW259" s="160"/>
      <c r="BX259" s="160"/>
      <c r="BY259" s="160"/>
      <c r="BZ259" s="160"/>
      <c r="CA259" s="160"/>
      <c r="CB259" s="160"/>
      <c r="CC259" s="160"/>
      <c r="CD259" s="160"/>
      <c r="CE259" s="160"/>
      <c r="CF259" s="160"/>
      <c r="CG259" s="160"/>
      <c r="CH259" s="160"/>
      <c r="CI259" s="160"/>
      <c r="CJ259" s="160"/>
      <c r="CK259" s="160"/>
      <c r="CL259" s="160"/>
      <c r="CM259" s="160"/>
      <c r="CN259" s="160"/>
      <c r="CO259" s="160"/>
      <c r="CP259" s="160"/>
      <c r="CQ259" s="160"/>
      <c r="CR259" s="160"/>
      <c r="CS259" s="160"/>
      <c r="CT259" s="160"/>
      <c r="CU259" s="160"/>
      <c r="CV259" s="160"/>
      <c r="CW259" s="160"/>
      <c r="CX259" s="160"/>
      <c r="CY259" s="160"/>
      <c r="CZ259" s="160"/>
      <c r="DA259" s="160"/>
      <c r="DB259" s="160"/>
      <c r="DC259" s="160"/>
    </row>
    <row r="260" spans="1:107" s="211" customFormat="1" ht="15.75">
      <c r="A260" s="205"/>
      <c r="B260" s="206"/>
      <c r="C260" s="207"/>
      <c r="D260" s="207"/>
      <c r="E260" s="208"/>
      <c r="F260" s="208"/>
      <c r="G260" s="209"/>
      <c r="H260" s="210"/>
      <c r="I260" s="210"/>
      <c r="J260" s="209"/>
      <c r="K260" s="209"/>
      <c r="L260" s="209"/>
      <c r="M260" s="209"/>
      <c r="N260" s="210"/>
      <c r="O260" s="209"/>
      <c r="P260" s="209"/>
      <c r="Q260" s="209"/>
      <c r="R260" s="209"/>
      <c r="S260" s="210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  <c r="BL260" s="160"/>
      <c r="BM260" s="160"/>
      <c r="BN260" s="160"/>
      <c r="BO260" s="160"/>
      <c r="BP260" s="160"/>
      <c r="BQ260" s="160"/>
      <c r="BR260" s="160"/>
      <c r="BS260" s="160"/>
      <c r="BT260" s="160"/>
      <c r="BU260" s="160"/>
      <c r="BV260" s="160"/>
      <c r="BW260" s="160"/>
      <c r="BX260" s="160"/>
      <c r="BY260" s="160"/>
      <c r="BZ260" s="160"/>
      <c r="CA260" s="160"/>
      <c r="CB260" s="160"/>
      <c r="CC260" s="160"/>
      <c r="CD260" s="160"/>
      <c r="CE260" s="160"/>
      <c r="CF260" s="160"/>
      <c r="CG260" s="160"/>
      <c r="CH260" s="160"/>
      <c r="CI260" s="160"/>
      <c r="CJ260" s="160"/>
      <c r="CK260" s="160"/>
      <c r="CL260" s="160"/>
      <c r="CM260" s="160"/>
      <c r="CN260" s="160"/>
      <c r="CO260" s="160"/>
      <c r="CP260" s="160"/>
      <c r="CQ260" s="160"/>
      <c r="CR260" s="160"/>
      <c r="CS260" s="160"/>
      <c r="CT260" s="160"/>
      <c r="CU260" s="160"/>
      <c r="CV260" s="160"/>
      <c r="CW260" s="160"/>
      <c r="CX260" s="160"/>
      <c r="CY260" s="160"/>
      <c r="CZ260" s="160"/>
      <c r="DA260" s="160"/>
      <c r="DB260" s="160"/>
      <c r="DC260" s="160"/>
    </row>
    <row r="261" spans="1:107" s="211" customFormat="1" ht="15.75">
      <c r="A261" s="205"/>
      <c r="B261" s="206"/>
      <c r="C261" s="207"/>
      <c r="D261" s="207"/>
      <c r="E261" s="208"/>
      <c r="F261" s="208"/>
      <c r="G261" s="209"/>
      <c r="H261" s="210"/>
      <c r="I261" s="210"/>
      <c r="J261" s="209"/>
      <c r="K261" s="209"/>
      <c r="L261" s="209"/>
      <c r="M261" s="209"/>
      <c r="N261" s="210"/>
      <c r="O261" s="209"/>
      <c r="P261" s="209"/>
      <c r="Q261" s="209"/>
      <c r="R261" s="209"/>
      <c r="S261" s="210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  <c r="BU261" s="160"/>
      <c r="BV261" s="160"/>
      <c r="BW261" s="160"/>
      <c r="BX261" s="160"/>
      <c r="BY261" s="160"/>
      <c r="BZ261" s="160"/>
      <c r="CA261" s="160"/>
      <c r="CB261" s="160"/>
      <c r="CC261" s="160"/>
      <c r="CD261" s="160"/>
      <c r="CE261" s="160"/>
      <c r="CF261" s="160"/>
      <c r="CG261" s="160"/>
      <c r="CH261" s="160"/>
      <c r="CI261" s="160"/>
      <c r="CJ261" s="160"/>
      <c r="CK261" s="160"/>
      <c r="CL261" s="160"/>
      <c r="CM261" s="160"/>
      <c r="CN261" s="160"/>
      <c r="CO261" s="160"/>
      <c r="CP261" s="160"/>
      <c r="CQ261" s="160"/>
      <c r="CR261" s="160"/>
      <c r="CS261" s="160"/>
      <c r="CT261" s="160"/>
      <c r="CU261" s="160"/>
      <c r="CV261" s="160"/>
      <c r="CW261" s="160"/>
      <c r="CX261" s="160"/>
      <c r="CY261" s="160"/>
      <c r="CZ261" s="160"/>
      <c r="DA261" s="160"/>
      <c r="DB261" s="160"/>
      <c r="DC261" s="160"/>
    </row>
    <row r="262" spans="1:107" s="211" customFormat="1" ht="15.75">
      <c r="A262" s="205"/>
      <c r="B262" s="206"/>
      <c r="C262" s="207"/>
      <c r="D262" s="207"/>
      <c r="E262" s="208"/>
      <c r="F262" s="208"/>
      <c r="G262" s="209"/>
      <c r="H262" s="210"/>
      <c r="I262" s="210"/>
      <c r="J262" s="209"/>
      <c r="K262" s="209"/>
      <c r="L262" s="209"/>
      <c r="M262" s="209"/>
      <c r="N262" s="210"/>
      <c r="O262" s="209"/>
      <c r="P262" s="209"/>
      <c r="Q262" s="209"/>
      <c r="R262" s="209"/>
      <c r="S262" s="210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  <c r="BO262" s="160"/>
      <c r="BP262" s="160"/>
      <c r="BQ262" s="160"/>
      <c r="BR262" s="160"/>
      <c r="BS262" s="160"/>
      <c r="BT262" s="160"/>
      <c r="BU262" s="160"/>
      <c r="BV262" s="160"/>
      <c r="BW262" s="160"/>
      <c r="BX262" s="160"/>
      <c r="BY262" s="160"/>
      <c r="BZ262" s="160"/>
      <c r="CA262" s="160"/>
      <c r="CB262" s="160"/>
      <c r="CC262" s="160"/>
      <c r="CD262" s="160"/>
      <c r="CE262" s="160"/>
      <c r="CF262" s="160"/>
      <c r="CG262" s="160"/>
      <c r="CH262" s="160"/>
      <c r="CI262" s="160"/>
      <c r="CJ262" s="160"/>
      <c r="CK262" s="160"/>
      <c r="CL262" s="160"/>
      <c r="CM262" s="160"/>
      <c r="CN262" s="160"/>
      <c r="CO262" s="160"/>
      <c r="CP262" s="160"/>
      <c r="CQ262" s="160"/>
      <c r="CR262" s="160"/>
      <c r="CS262" s="160"/>
      <c r="CT262" s="160"/>
      <c r="CU262" s="160"/>
      <c r="CV262" s="160"/>
      <c r="CW262" s="160"/>
      <c r="CX262" s="160"/>
      <c r="CY262" s="160"/>
      <c r="CZ262" s="160"/>
      <c r="DA262" s="160"/>
      <c r="DB262" s="160"/>
      <c r="DC262" s="160"/>
    </row>
    <row r="263" spans="1:107" s="211" customFormat="1" ht="15.75">
      <c r="A263" s="205"/>
      <c r="B263" s="206"/>
      <c r="C263" s="207"/>
      <c r="D263" s="207"/>
      <c r="E263" s="208"/>
      <c r="F263" s="208"/>
      <c r="G263" s="209"/>
      <c r="H263" s="210"/>
      <c r="I263" s="210"/>
      <c r="J263" s="209"/>
      <c r="K263" s="209"/>
      <c r="L263" s="209"/>
      <c r="M263" s="209"/>
      <c r="N263" s="210"/>
      <c r="O263" s="209"/>
      <c r="P263" s="209"/>
      <c r="Q263" s="209"/>
      <c r="R263" s="209"/>
      <c r="S263" s="210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  <c r="BO263" s="160"/>
      <c r="BP263" s="160"/>
      <c r="BQ263" s="160"/>
      <c r="BR263" s="160"/>
      <c r="BS263" s="160"/>
      <c r="BT263" s="160"/>
      <c r="BU263" s="160"/>
      <c r="BV263" s="160"/>
      <c r="BW263" s="160"/>
      <c r="BX263" s="160"/>
      <c r="BY263" s="160"/>
      <c r="BZ263" s="160"/>
      <c r="CA263" s="160"/>
      <c r="CB263" s="160"/>
      <c r="CC263" s="160"/>
      <c r="CD263" s="160"/>
      <c r="CE263" s="160"/>
      <c r="CF263" s="160"/>
      <c r="CG263" s="160"/>
      <c r="CH263" s="160"/>
      <c r="CI263" s="160"/>
      <c r="CJ263" s="160"/>
      <c r="CK263" s="160"/>
      <c r="CL263" s="160"/>
      <c r="CM263" s="160"/>
      <c r="CN263" s="160"/>
      <c r="CO263" s="160"/>
      <c r="CP263" s="160"/>
      <c r="CQ263" s="160"/>
      <c r="CR263" s="160"/>
      <c r="CS263" s="160"/>
      <c r="CT263" s="160"/>
      <c r="CU263" s="160"/>
      <c r="CV263" s="160"/>
      <c r="CW263" s="160"/>
      <c r="CX263" s="160"/>
      <c r="CY263" s="160"/>
      <c r="CZ263" s="160"/>
      <c r="DA263" s="160"/>
      <c r="DB263" s="160"/>
      <c r="DC263" s="160"/>
    </row>
    <row r="264" spans="1:107" s="211" customFormat="1" ht="15.75">
      <c r="A264" s="205"/>
      <c r="B264" s="206"/>
      <c r="C264" s="207"/>
      <c r="D264" s="207"/>
      <c r="E264" s="208"/>
      <c r="F264" s="208"/>
      <c r="G264" s="209"/>
      <c r="H264" s="210"/>
      <c r="I264" s="210"/>
      <c r="J264" s="209"/>
      <c r="K264" s="209"/>
      <c r="L264" s="209"/>
      <c r="M264" s="209"/>
      <c r="N264" s="210"/>
      <c r="O264" s="209"/>
      <c r="P264" s="209"/>
      <c r="Q264" s="209"/>
      <c r="R264" s="209"/>
      <c r="S264" s="210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  <c r="BO264" s="160"/>
      <c r="BP264" s="160"/>
      <c r="BQ264" s="160"/>
      <c r="BR264" s="160"/>
      <c r="BS264" s="160"/>
      <c r="BT264" s="160"/>
      <c r="BU264" s="160"/>
      <c r="BV264" s="160"/>
      <c r="BW264" s="160"/>
      <c r="BX264" s="160"/>
      <c r="BY264" s="160"/>
      <c r="BZ264" s="160"/>
      <c r="CA264" s="160"/>
      <c r="CB264" s="160"/>
      <c r="CC264" s="160"/>
      <c r="CD264" s="160"/>
      <c r="CE264" s="160"/>
      <c r="CF264" s="160"/>
      <c r="CG264" s="160"/>
      <c r="CH264" s="160"/>
      <c r="CI264" s="160"/>
      <c r="CJ264" s="160"/>
      <c r="CK264" s="160"/>
      <c r="CL264" s="160"/>
      <c r="CM264" s="160"/>
      <c r="CN264" s="160"/>
      <c r="CO264" s="160"/>
      <c r="CP264" s="160"/>
      <c r="CQ264" s="160"/>
      <c r="CR264" s="160"/>
      <c r="CS264" s="160"/>
      <c r="CT264" s="160"/>
      <c r="CU264" s="160"/>
      <c r="CV264" s="160"/>
      <c r="CW264" s="160"/>
      <c r="CX264" s="160"/>
      <c r="CY264" s="160"/>
      <c r="CZ264" s="160"/>
      <c r="DA264" s="160"/>
      <c r="DB264" s="160"/>
      <c r="DC264" s="160"/>
    </row>
    <row r="265" spans="1:107" s="211" customFormat="1" ht="15.75">
      <c r="A265" s="205"/>
      <c r="B265" s="206"/>
      <c r="C265" s="207"/>
      <c r="D265" s="207"/>
      <c r="E265" s="208"/>
      <c r="F265" s="208"/>
      <c r="G265" s="209"/>
      <c r="H265" s="210"/>
      <c r="I265" s="210"/>
      <c r="J265" s="209"/>
      <c r="K265" s="209"/>
      <c r="L265" s="209"/>
      <c r="M265" s="209"/>
      <c r="N265" s="210"/>
      <c r="O265" s="209"/>
      <c r="P265" s="209"/>
      <c r="Q265" s="209"/>
      <c r="R265" s="209"/>
      <c r="S265" s="210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  <c r="BV265" s="160"/>
      <c r="BW265" s="160"/>
      <c r="BX265" s="160"/>
      <c r="BY265" s="160"/>
      <c r="BZ265" s="160"/>
      <c r="CA265" s="160"/>
      <c r="CB265" s="160"/>
      <c r="CC265" s="160"/>
      <c r="CD265" s="160"/>
      <c r="CE265" s="160"/>
      <c r="CF265" s="160"/>
      <c r="CG265" s="160"/>
      <c r="CH265" s="160"/>
      <c r="CI265" s="160"/>
      <c r="CJ265" s="160"/>
      <c r="CK265" s="160"/>
      <c r="CL265" s="160"/>
      <c r="CM265" s="160"/>
      <c r="CN265" s="160"/>
      <c r="CO265" s="160"/>
      <c r="CP265" s="160"/>
      <c r="CQ265" s="160"/>
      <c r="CR265" s="160"/>
      <c r="CS265" s="160"/>
      <c r="CT265" s="160"/>
      <c r="CU265" s="160"/>
      <c r="CV265" s="160"/>
      <c r="CW265" s="160"/>
      <c r="CX265" s="160"/>
      <c r="CY265" s="160"/>
      <c r="CZ265" s="160"/>
      <c r="DA265" s="160"/>
      <c r="DB265" s="160"/>
      <c r="DC265" s="160"/>
    </row>
  </sheetData>
  <sheetProtection password="93EB" sheet="1" objects="1" scenarios="1"/>
  <mergeCells count="76">
    <mergeCell ref="AB62:AB67"/>
    <mergeCell ref="AC62:AC67"/>
    <mergeCell ref="AD62:AD67"/>
    <mergeCell ref="B67:D67"/>
    <mergeCell ref="V1:V7"/>
    <mergeCell ref="I1:I7"/>
    <mergeCell ref="V62:V67"/>
    <mergeCell ref="W62:W67"/>
    <mergeCell ref="X62:X67"/>
    <mergeCell ref="Y62:Y67"/>
    <mergeCell ref="Z62:Z67"/>
    <mergeCell ref="AA62:AA67"/>
    <mergeCell ref="P62:P67"/>
    <mergeCell ref="Q62:Q67"/>
    <mergeCell ref="R62:R67"/>
    <mergeCell ref="S62:S67"/>
    <mergeCell ref="T62:T67"/>
    <mergeCell ref="U62:U67"/>
    <mergeCell ref="AB32:AB37"/>
    <mergeCell ref="G62:G67"/>
    <mergeCell ref="H62:H67"/>
    <mergeCell ref="I62:I67"/>
    <mergeCell ref="J62:J67"/>
    <mergeCell ref="K62:K67"/>
    <mergeCell ref="L62:L67"/>
    <mergeCell ref="M62:M67"/>
    <mergeCell ref="N62:N67"/>
    <mergeCell ref="O62:O67"/>
    <mergeCell ref="S32:S37"/>
    <mergeCell ref="T32:T37"/>
    <mergeCell ref="U32:U37"/>
    <mergeCell ref="AC32:AC37"/>
    <mergeCell ref="AD32:AD37"/>
    <mergeCell ref="W32:W37"/>
    <mergeCell ref="X32:X37"/>
    <mergeCell ref="Y32:Y37"/>
    <mergeCell ref="Z32:Z37"/>
    <mergeCell ref="AA32:AA37"/>
    <mergeCell ref="M32:M37"/>
    <mergeCell ref="N32:N37"/>
    <mergeCell ref="O32:O37"/>
    <mergeCell ref="P32:P37"/>
    <mergeCell ref="Q32:Q37"/>
    <mergeCell ref="R32:R37"/>
    <mergeCell ref="B37:D37"/>
    <mergeCell ref="G32:G37"/>
    <mergeCell ref="H32:H37"/>
    <mergeCell ref="J32:J37"/>
    <mergeCell ref="K32:K37"/>
    <mergeCell ref="L32:L37"/>
    <mergeCell ref="AA1:AA7"/>
    <mergeCell ref="B7:D7"/>
    <mergeCell ref="AB1:AB7"/>
    <mergeCell ref="AC1:AC7"/>
    <mergeCell ref="AD1:AD7"/>
    <mergeCell ref="T1:T7"/>
    <mergeCell ref="U1:U7"/>
    <mergeCell ref="W1:W7"/>
    <mergeCell ref="X1:X7"/>
    <mergeCell ref="Y1:Y7"/>
    <mergeCell ref="Z1:Z7"/>
    <mergeCell ref="N1:N7"/>
    <mergeCell ref="O1:O7"/>
    <mergeCell ref="P1:P7"/>
    <mergeCell ref="Q1:Q7"/>
    <mergeCell ref="R1:R7"/>
    <mergeCell ref="S1:S7"/>
    <mergeCell ref="I32:I37"/>
    <mergeCell ref="V32:V37"/>
    <mergeCell ref="G1:G7"/>
    <mergeCell ref="H1:H7"/>
    <mergeCell ref="J1:J7"/>
    <mergeCell ref="K1:K7"/>
    <mergeCell ref="L1:L7"/>
    <mergeCell ref="M1:M7"/>
    <mergeCell ref="N31:P31"/>
  </mergeCells>
  <dataValidations count="3">
    <dataValidation type="list" allowBlank="1" showDropDown="1" showErrorMessage="1" error="Valid values are (B)oy, (G)irl, (*) asterisk for relays only, ($) for challenge up $5, or (#) for div winner challenge up $2." sqref="G9:G30 G39:G60 G69:G90">
      <formula1>$AG$9:$AG$13</formula1>
    </dataValidation>
    <dataValidation type="whole" allowBlank="1" showInputMessage="1" showErrorMessage="1" error="Valie values are 1 thru 99" sqref="U9:AB30 U39:AB60 U69:AB90">
      <formula1>1</formula1>
      <formula2>99</formula2>
    </dataValidation>
    <dataValidation type="whole" allowBlank="1" showErrorMessage="1" error="Valid values are 1 thru 99" sqref="H9:S30 H39:S60 H69:S90">
      <formula1>1</formula1>
      <formula2>99</formula2>
    </dataValidation>
  </dataValidations>
  <printOptions/>
  <pageMargins left="0.25" right="0.25" top="0.46" bottom="0.37" header="0.3" footer="0.3"/>
  <pageSetup fitToHeight="2" horizontalDpi="600" verticalDpi="600" orientation="landscape" scale="79" r:id="rId1"/>
  <rowBreaks count="1" manualBreakCount="1">
    <brk id="31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C265"/>
  <sheetViews>
    <sheetView showZeros="0" zoomScalePageLayoutView="0" workbookViewId="0" topLeftCell="B1">
      <pane ySplit="8" topLeftCell="A9" activePane="bottomLeft" state="frozen"/>
      <selection pane="topLeft" activeCell="B1" sqref="B1"/>
      <selection pane="bottomLeft" activeCell="B38" sqref="B38"/>
    </sheetView>
  </sheetViews>
  <sheetFormatPr defaultColWidth="9.140625" defaultRowHeight="12.75"/>
  <cols>
    <col min="1" max="1" width="3.57421875" style="205" hidden="1" customWidth="1"/>
    <col min="2" max="2" width="24.7109375" style="206" customWidth="1"/>
    <col min="3" max="3" width="15.7109375" style="207" customWidth="1"/>
    <col min="4" max="4" width="11.8515625" style="207" hidden="1" customWidth="1"/>
    <col min="5" max="6" width="4.00390625" style="208" hidden="1" customWidth="1"/>
    <col min="7" max="7" width="5.7109375" style="209" hidden="1" customWidth="1"/>
    <col min="8" max="9" width="5.7109375" style="212" customWidth="1"/>
    <col min="10" max="10" width="5.7109375" style="160" customWidth="1"/>
    <col min="11" max="12" width="5.7109375" style="209" customWidth="1"/>
    <col min="13" max="13" width="5.7109375" style="160" customWidth="1"/>
    <col min="14" max="14" width="5.7109375" style="210" customWidth="1"/>
    <col min="15" max="18" width="5.7109375" style="160" customWidth="1"/>
    <col min="19" max="19" width="5.7109375" style="212" customWidth="1"/>
    <col min="20" max="29" width="5.7109375" style="160" customWidth="1"/>
    <col min="30" max="30" width="5.7109375" style="211" customWidth="1"/>
    <col min="31" max="31" width="5.7109375" style="160" hidden="1" customWidth="1"/>
    <col min="32" max="16384" width="9.140625" style="160" customWidth="1"/>
  </cols>
  <sheetData>
    <row r="1" spans="1:30" s="3" customFormat="1" ht="2.25" customHeight="1" thickBot="1">
      <c r="A1" s="93"/>
      <c r="B1" s="104"/>
      <c r="C1" s="103"/>
      <c r="D1" s="103"/>
      <c r="E1" s="91"/>
      <c r="F1" s="91"/>
      <c r="G1" s="225"/>
      <c r="H1" s="265" t="s">
        <v>51</v>
      </c>
      <c r="I1" s="218"/>
      <c r="J1" s="262" t="s">
        <v>30</v>
      </c>
      <c r="K1" s="228" t="s">
        <v>31</v>
      </c>
      <c r="L1" s="262" t="s">
        <v>32</v>
      </c>
      <c r="M1" s="228" t="s">
        <v>33</v>
      </c>
      <c r="N1" s="262" t="s">
        <v>34</v>
      </c>
      <c r="O1" s="228" t="s">
        <v>35</v>
      </c>
      <c r="P1" s="262" t="s">
        <v>36</v>
      </c>
      <c r="Q1" s="228" t="s">
        <v>37</v>
      </c>
      <c r="R1" s="262" t="s">
        <v>38</v>
      </c>
      <c r="S1" s="228" t="s">
        <v>39</v>
      </c>
      <c r="T1" s="262" t="s">
        <v>40</v>
      </c>
      <c r="U1" s="228" t="s">
        <v>41</v>
      </c>
      <c r="V1" s="218"/>
      <c r="W1" s="228" t="s">
        <v>53</v>
      </c>
      <c r="X1" s="262" t="s">
        <v>42</v>
      </c>
      <c r="Y1" s="228" t="s">
        <v>43</v>
      </c>
      <c r="Z1" s="262" t="s">
        <v>49</v>
      </c>
      <c r="AA1" s="228" t="s">
        <v>48</v>
      </c>
      <c r="AB1" s="262" t="s">
        <v>47</v>
      </c>
      <c r="AC1" s="228" t="s">
        <v>46</v>
      </c>
      <c r="AD1" s="228" t="s">
        <v>44</v>
      </c>
    </row>
    <row r="2" spans="1:30" s="3" customFormat="1" ht="24.75" customHeight="1">
      <c r="A2" s="90"/>
      <c r="B2" s="109" t="s">
        <v>21</v>
      </c>
      <c r="C2" s="214"/>
      <c r="D2" s="114"/>
      <c r="E2" s="92"/>
      <c r="F2" s="92"/>
      <c r="G2" s="226"/>
      <c r="H2" s="266"/>
      <c r="I2" s="229" t="s">
        <v>50</v>
      </c>
      <c r="J2" s="263"/>
      <c r="K2" s="229"/>
      <c r="L2" s="263"/>
      <c r="M2" s="229"/>
      <c r="N2" s="263"/>
      <c r="O2" s="229"/>
      <c r="P2" s="263"/>
      <c r="Q2" s="229"/>
      <c r="R2" s="263"/>
      <c r="S2" s="229"/>
      <c r="T2" s="263"/>
      <c r="U2" s="229"/>
      <c r="V2" s="262" t="s">
        <v>52</v>
      </c>
      <c r="W2" s="229"/>
      <c r="X2" s="263"/>
      <c r="Y2" s="229"/>
      <c r="Z2" s="263"/>
      <c r="AA2" s="229"/>
      <c r="AB2" s="263"/>
      <c r="AC2" s="229"/>
      <c r="AD2" s="229" t="s">
        <v>44</v>
      </c>
    </row>
    <row r="3" spans="1:30" s="3" customFormat="1" ht="24.75" customHeight="1">
      <c r="A3" s="85"/>
      <c r="B3" s="105" t="s">
        <v>22</v>
      </c>
      <c r="C3" s="214"/>
      <c r="D3" s="114"/>
      <c r="E3" s="92"/>
      <c r="F3" s="92"/>
      <c r="G3" s="226"/>
      <c r="H3" s="266"/>
      <c r="I3" s="260"/>
      <c r="J3" s="263"/>
      <c r="K3" s="229"/>
      <c r="L3" s="263"/>
      <c r="M3" s="229"/>
      <c r="N3" s="263"/>
      <c r="O3" s="229"/>
      <c r="P3" s="263"/>
      <c r="Q3" s="229"/>
      <c r="R3" s="263"/>
      <c r="S3" s="229"/>
      <c r="T3" s="263"/>
      <c r="U3" s="229"/>
      <c r="V3" s="263"/>
      <c r="W3" s="229"/>
      <c r="X3" s="263"/>
      <c r="Y3" s="229"/>
      <c r="Z3" s="263"/>
      <c r="AA3" s="229"/>
      <c r="AB3" s="263"/>
      <c r="AC3" s="229"/>
      <c r="AD3" s="229"/>
    </row>
    <row r="4" spans="1:30" s="3" customFormat="1" ht="24.75" customHeight="1">
      <c r="A4" s="85"/>
      <c r="B4" s="105" t="s">
        <v>23</v>
      </c>
      <c r="C4" s="216">
        <f>AE8</f>
        <v>0</v>
      </c>
      <c r="D4" s="89"/>
      <c r="E4" s="92"/>
      <c r="F4" s="92"/>
      <c r="G4" s="226"/>
      <c r="H4" s="266"/>
      <c r="I4" s="260"/>
      <c r="J4" s="263"/>
      <c r="K4" s="229"/>
      <c r="L4" s="263"/>
      <c r="M4" s="229"/>
      <c r="N4" s="263"/>
      <c r="O4" s="229"/>
      <c r="P4" s="263"/>
      <c r="Q4" s="229"/>
      <c r="R4" s="263"/>
      <c r="S4" s="229"/>
      <c r="T4" s="263"/>
      <c r="U4" s="229"/>
      <c r="V4" s="263"/>
      <c r="W4" s="229"/>
      <c r="X4" s="263"/>
      <c r="Y4" s="229"/>
      <c r="Z4" s="263"/>
      <c r="AA4" s="229"/>
      <c r="AB4" s="263"/>
      <c r="AC4" s="229"/>
      <c r="AD4" s="229"/>
    </row>
    <row r="5" spans="1:30" s="3" customFormat="1" ht="19.5" customHeight="1">
      <c r="A5" s="85"/>
      <c r="B5" s="105" t="s">
        <v>18</v>
      </c>
      <c r="C5" s="217">
        <v>0</v>
      </c>
      <c r="D5" s="84"/>
      <c r="E5" s="92"/>
      <c r="F5" s="92"/>
      <c r="G5" s="226"/>
      <c r="H5" s="266"/>
      <c r="I5" s="260"/>
      <c r="J5" s="263"/>
      <c r="K5" s="229"/>
      <c r="L5" s="263"/>
      <c r="M5" s="229"/>
      <c r="N5" s="263"/>
      <c r="O5" s="229"/>
      <c r="P5" s="263"/>
      <c r="Q5" s="229"/>
      <c r="R5" s="263"/>
      <c r="S5" s="229"/>
      <c r="T5" s="263"/>
      <c r="U5" s="229"/>
      <c r="V5" s="263"/>
      <c r="W5" s="229"/>
      <c r="X5" s="263"/>
      <c r="Y5" s="229"/>
      <c r="Z5" s="263"/>
      <c r="AA5" s="229"/>
      <c r="AB5" s="263"/>
      <c r="AC5" s="229"/>
      <c r="AD5" s="229"/>
    </row>
    <row r="6" spans="1:30" s="3" customFormat="1" ht="19.5" customHeight="1">
      <c r="A6" s="85"/>
      <c r="B6" s="105" t="s">
        <v>19</v>
      </c>
      <c r="C6" s="217">
        <f>AD61</f>
        <v>0</v>
      </c>
      <c r="D6" s="84"/>
      <c r="E6" s="92"/>
      <c r="F6" s="92"/>
      <c r="G6" s="226"/>
      <c r="H6" s="266"/>
      <c r="I6" s="260"/>
      <c r="J6" s="263"/>
      <c r="K6" s="229"/>
      <c r="L6" s="263"/>
      <c r="M6" s="229"/>
      <c r="N6" s="263"/>
      <c r="O6" s="229"/>
      <c r="P6" s="263"/>
      <c r="Q6" s="229"/>
      <c r="R6" s="263"/>
      <c r="S6" s="229"/>
      <c r="T6" s="263"/>
      <c r="U6" s="229"/>
      <c r="V6" s="263"/>
      <c r="W6" s="229"/>
      <c r="X6" s="263"/>
      <c r="Y6" s="229"/>
      <c r="Z6" s="263"/>
      <c r="AA6" s="229"/>
      <c r="AB6" s="263"/>
      <c r="AC6" s="229"/>
      <c r="AD6" s="229"/>
    </row>
    <row r="7" spans="1:30" s="3" customFormat="1" ht="54.75" customHeight="1" thickBot="1">
      <c r="A7" s="86"/>
      <c r="B7" s="237" t="str">
        <f>CONCATENATE("POOL RELAY"," Pg 1")</f>
        <v>POOL RELAY Pg 1</v>
      </c>
      <c r="C7" s="238"/>
      <c r="D7" s="239"/>
      <c r="E7" s="102"/>
      <c r="F7" s="102"/>
      <c r="G7" s="227"/>
      <c r="H7" s="267"/>
      <c r="I7" s="261"/>
      <c r="J7" s="261"/>
      <c r="K7" s="230"/>
      <c r="L7" s="261"/>
      <c r="M7" s="230"/>
      <c r="N7" s="261"/>
      <c r="O7" s="230"/>
      <c r="P7" s="261"/>
      <c r="Q7" s="230"/>
      <c r="R7" s="261"/>
      <c r="S7" s="230"/>
      <c r="T7" s="261"/>
      <c r="U7" s="230"/>
      <c r="V7" s="263"/>
      <c r="W7" s="230"/>
      <c r="X7" s="261"/>
      <c r="Y7" s="230"/>
      <c r="Z7" s="261"/>
      <c r="AA7" s="230"/>
      <c r="AB7" s="261"/>
      <c r="AC7" s="230"/>
      <c r="AD7" s="230"/>
    </row>
    <row r="8" spans="1:107" ht="16.5" customHeight="1" thickBot="1">
      <c r="A8" s="149">
        <v>0</v>
      </c>
      <c r="B8" s="150" t="s">
        <v>4</v>
      </c>
      <c r="C8" s="151" t="s">
        <v>3</v>
      </c>
      <c r="D8" s="152"/>
      <c r="E8" s="153"/>
      <c r="F8" s="154"/>
      <c r="G8" s="155"/>
      <c r="H8" s="219"/>
      <c r="I8" s="156"/>
      <c r="J8" s="157"/>
      <c r="K8" s="156"/>
      <c r="L8" s="157"/>
      <c r="M8" s="156"/>
      <c r="N8" s="157"/>
      <c r="O8" s="156"/>
      <c r="P8" s="157"/>
      <c r="Q8" s="156"/>
      <c r="R8" s="157"/>
      <c r="S8" s="156"/>
      <c r="T8" s="157"/>
      <c r="U8" s="156"/>
      <c r="V8" s="157"/>
      <c r="W8" s="156"/>
      <c r="X8" s="157"/>
      <c r="Y8" s="156"/>
      <c r="Z8" s="157"/>
      <c r="AA8" s="156"/>
      <c r="AB8" s="157"/>
      <c r="AC8" s="156"/>
      <c r="AD8" s="158"/>
      <c r="AE8" s="213">
        <f>AE61</f>
        <v>0</v>
      </c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</row>
    <row r="9" spans="1:31" s="169" customFormat="1" ht="22.5" customHeight="1" thickBot="1">
      <c r="A9" s="161">
        <f aca="true" t="shared" si="0" ref="A9:A30">A8+1</f>
        <v>1</v>
      </c>
      <c r="B9" s="162"/>
      <c r="C9" s="163"/>
      <c r="D9" s="164"/>
      <c r="E9" s="165"/>
      <c r="F9" s="165"/>
      <c r="G9" s="166"/>
      <c r="H9" s="220"/>
      <c r="I9" s="167"/>
      <c r="J9" s="166"/>
      <c r="K9" s="167"/>
      <c r="L9" s="166"/>
      <c r="M9" s="167"/>
      <c r="N9" s="166"/>
      <c r="O9" s="167"/>
      <c r="P9" s="166"/>
      <c r="Q9" s="167"/>
      <c r="R9" s="166"/>
      <c r="S9" s="167"/>
      <c r="T9" s="166"/>
      <c r="U9" s="167"/>
      <c r="V9" s="166"/>
      <c r="W9" s="167"/>
      <c r="X9" s="166"/>
      <c r="Y9" s="167"/>
      <c r="Z9" s="166"/>
      <c r="AA9" s="167"/>
      <c r="AB9" s="166"/>
      <c r="AC9" s="167"/>
      <c r="AD9" s="168">
        <f>IF(ISBLANK(H9),0,2)+IF(ISBLANK(I9),0,2)+IF(ISBLANK(J9),0,2)+IF(ISBLANK(K9),0,2)+IF(ISBLANK(L9),0,2)+IF(ISBLANK(M9),0,2)+IF(ISBLANK(N9),0,2)+IF(ISBLANK(O9),0,2)+IF(ISBLANK(P9),0,2)+IF(ISBLANK(Q9),0,2)+IF(ISBLANK(R9),0,2)+IF(ISBLANK(S9),0,2)+IF(ISBLANK(T9),0,2)+IF(ISBLANK(U9),0,2)+IF(ISBLANK(V9),0,2)+IF(ISBLANK(W9),0,2)+IF(ISBLANK(X9),0,2)+IF(ISBLANK(Y9),0,2)+IF(ISBLANK(Z9),0,2)+IF(ISBLANK(AA9),0,2)+IF(ISBLANK(AB9),0,2)+IF(ISBLANK(AC9),0,2)</f>
        <v>0</v>
      </c>
      <c r="AE9" s="169">
        <f>IF(ISBLANK(B9),0,1)</f>
        <v>0</v>
      </c>
    </row>
    <row r="10" spans="1:31" s="169" customFormat="1" ht="22.5" customHeight="1" thickBot="1">
      <c r="A10" s="161">
        <f t="shared" si="0"/>
        <v>2</v>
      </c>
      <c r="B10" s="170"/>
      <c r="C10" s="171"/>
      <c r="D10" s="172"/>
      <c r="E10" s="165"/>
      <c r="F10" s="165"/>
      <c r="G10" s="173"/>
      <c r="H10" s="221"/>
      <c r="I10" s="174"/>
      <c r="J10" s="173"/>
      <c r="K10" s="174"/>
      <c r="L10" s="173"/>
      <c r="M10" s="174"/>
      <c r="N10" s="173"/>
      <c r="O10" s="174"/>
      <c r="P10" s="173"/>
      <c r="Q10" s="174"/>
      <c r="R10" s="173"/>
      <c r="S10" s="174"/>
      <c r="T10" s="173"/>
      <c r="U10" s="174"/>
      <c r="V10" s="173"/>
      <c r="W10" s="174"/>
      <c r="X10" s="173"/>
      <c r="Y10" s="174"/>
      <c r="Z10" s="173"/>
      <c r="AA10" s="174"/>
      <c r="AB10" s="173"/>
      <c r="AC10" s="174"/>
      <c r="AD10" s="168">
        <f aca="true" t="shared" si="1" ref="AD10:AD30">IF(ISBLANK(H10),0,2)+IF(ISBLANK(I10),0,2)+IF(ISBLANK(J10),0,2)+IF(ISBLANK(K10),0,2)+IF(ISBLANK(L10),0,2)+IF(ISBLANK(M10),0,2)+IF(ISBLANK(N10),0,2)+IF(ISBLANK(O10),0,2)+IF(ISBLANK(P10),0,2)+IF(ISBLANK(Q10),0,2)+IF(ISBLANK(R10),0,2)+IF(ISBLANK(S10),0,2)+IF(ISBLANK(T10),0,2)+IF(ISBLANK(U10),0,2)+IF(ISBLANK(V10),0,2)+IF(ISBLANK(W10),0,2)+IF(ISBLANK(X10),0,2)+IF(ISBLANK(Y10),0,2)+IF(ISBLANK(Z10),0,2)+IF(ISBLANK(AA10),0,2)+IF(ISBLANK(AB10),0,2)+IF(ISBLANK(AC10),0,2)</f>
        <v>0</v>
      </c>
      <c r="AE10" s="169">
        <f aca="true" t="shared" si="2" ref="AE10:AE30">IF(ISBLANK(B10),0,1)</f>
        <v>0</v>
      </c>
    </row>
    <row r="11" spans="1:31" s="169" customFormat="1" ht="22.5" customHeight="1" thickBot="1">
      <c r="A11" s="161">
        <f t="shared" si="0"/>
        <v>3</v>
      </c>
      <c r="B11" s="170"/>
      <c r="C11" s="171"/>
      <c r="D11" s="172"/>
      <c r="E11" s="165"/>
      <c r="F11" s="165"/>
      <c r="G11" s="173"/>
      <c r="H11" s="221"/>
      <c r="I11" s="174"/>
      <c r="J11" s="173"/>
      <c r="K11" s="174"/>
      <c r="L11" s="173"/>
      <c r="M11" s="174"/>
      <c r="N11" s="173"/>
      <c r="O11" s="174"/>
      <c r="P11" s="173"/>
      <c r="Q11" s="174"/>
      <c r="R11" s="173"/>
      <c r="S11" s="174"/>
      <c r="T11" s="173"/>
      <c r="U11" s="174"/>
      <c r="V11" s="173"/>
      <c r="W11" s="174"/>
      <c r="X11" s="173"/>
      <c r="Y11" s="174"/>
      <c r="Z11" s="173"/>
      <c r="AA11" s="174"/>
      <c r="AB11" s="173"/>
      <c r="AC11" s="174"/>
      <c r="AD11" s="168">
        <f t="shared" si="1"/>
        <v>0</v>
      </c>
      <c r="AE11" s="169">
        <f t="shared" si="2"/>
        <v>0</v>
      </c>
    </row>
    <row r="12" spans="1:31" s="169" customFormat="1" ht="22.5" customHeight="1" thickBot="1">
      <c r="A12" s="161">
        <f t="shared" si="0"/>
        <v>4</v>
      </c>
      <c r="B12" s="170"/>
      <c r="C12" s="171"/>
      <c r="D12" s="172"/>
      <c r="E12" s="165"/>
      <c r="F12" s="165"/>
      <c r="G12" s="173"/>
      <c r="H12" s="221"/>
      <c r="I12" s="174"/>
      <c r="J12" s="173"/>
      <c r="K12" s="174"/>
      <c r="L12" s="173"/>
      <c r="M12" s="174"/>
      <c r="N12" s="173"/>
      <c r="O12" s="174"/>
      <c r="P12" s="173"/>
      <c r="Q12" s="174"/>
      <c r="R12" s="173"/>
      <c r="S12" s="174"/>
      <c r="T12" s="173"/>
      <c r="U12" s="174"/>
      <c r="V12" s="173"/>
      <c r="W12" s="174"/>
      <c r="X12" s="173"/>
      <c r="Y12" s="174"/>
      <c r="Z12" s="173"/>
      <c r="AA12" s="174"/>
      <c r="AB12" s="173"/>
      <c r="AC12" s="174"/>
      <c r="AD12" s="168">
        <f t="shared" si="1"/>
        <v>0</v>
      </c>
      <c r="AE12" s="169">
        <f t="shared" si="2"/>
        <v>0</v>
      </c>
    </row>
    <row r="13" spans="1:31" s="169" customFormat="1" ht="22.5" customHeight="1" thickBot="1">
      <c r="A13" s="161">
        <f t="shared" si="0"/>
        <v>5</v>
      </c>
      <c r="B13" s="170"/>
      <c r="C13" s="171"/>
      <c r="D13" s="172"/>
      <c r="E13" s="165"/>
      <c r="F13" s="165"/>
      <c r="G13" s="173"/>
      <c r="H13" s="221"/>
      <c r="I13" s="174"/>
      <c r="J13" s="173"/>
      <c r="K13" s="174"/>
      <c r="L13" s="173"/>
      <c r="M13" s="174"/>
      <c r="N13" s="173"/>
      <c r="O13" s="174"/>
      <c r="P13" s="173"/>
      <c r="Q13" s="174"/>
      <c r="R13" s="173"/>
      <c r="S13" s="174"/>
      <c r="T13" s="173"/>
      <c r="U13" s="174"/>
      <c r="V13" s="173"/>
      <c r="W13" s="174"/>
      <c r="X13" s="173"/>
      <c r="Y13" s="174"/>
      <c r="Z13" s="173"/>
      <c r="AA13" s="174"/>
      <c r="AB13" s="173"/>
      <c r="AC13" s="174"/>
      <c r="AD13" s="168">
        <f t="shared" si="1"/>
        <v>0</v>
      </c>
      <c r="AE13" s="169">
        <f t="shared" si="2"/>
        <v>0</v>
      </c>
    </row>
    <row r="14" spans="1:31" s="169" customFormat="1" ht="22.5" customHeight="1" thickBot="1">
      <c r="A14" s="161">
        <f t="shared" si="0"/>
        <v>6</v>
      </c>
      <c r="B14" s="170"/>
      <c r="C14" s="171"/>
      <c r="D14" s="172"/>
      <c r="E14" s="165"/>
      <c r="F14" s="165"/>
      <c r="G14" s="173"/>
      <c r="H14" s="221"/>
      <c r="I14" s="174"/>
      <c r="J14" s="173"/>
      <c r="K14" s="174"/>
      <c r="L14" s="173"/>
      <c r="M14" s="174"/>
      <c r="N14" s="173"/>
      <c r="O14" s="174"/>
      <c r="P14" s="173"/>
      <c r="Q14" s="174"/>
      <c r="R14" s="173"/>
      <c r="S14" s="174"/>
      <c r="T14" s="173"/>
      <c r="U14" s="174"/>
      <c r="V14" s="173"/>
      <c r="W14" s="174"/>
      <c r="X14" s="173"/>
      <c r="Y14" s="174"/>
      <c r="Z14" s="173"/>
      <c r="AA14" s="174"/>
      <c r="AB14" s="173"/>
      <c r="AC14" s="174"/>
      <c r="AD14" s="168">
        <f t="shared" si="1"/>
        <v>0</v>
      </c>
      <c r="AE14" s="169">
        <f t="shared" si="2"/>
        <v>0</v>
      </c>
    </row>
    <row r="15" spans="1:31" s="169" customFormat="1" ht="22.5" customHeight="1" thickBot="1">
      <c r="A15" s="161">
        <f t="shared" si="0"/>
        <v>7</v>
      </c>
      <c r="B15" s="170"/>
      <c r="C15" s="171"/>
      <c r="D15" s="172"/>
      <c r="E15" s="24"/>
      <c r="F15" s="17"/>
      <c r="G15" s="173"/>
      <c r="H15" s="221"/>
      <c r="I15" s="174"/>
      <c r="J15" s="173"/>
      <c r="K15" s="174"/>
      <c r="L15" s="173"/>
      <c r="M15" s="174"/>
      <c r="N15" s="173"/>
      <c r="O15" s="174"/>
      <c r="P15" s="173"/>
      <c r="Q15" s="174"/>
      <c r="R15" s="173"/>
      <c r="S15" s="174"/>
      <c r="T15" s="173"/>
      <c r="U15" s="174"/>
      <c r="V15" s="173"/>
      <c r="W15" s="174"/>
      <c r="X15" s="173"/>
      <c r="Y15" s="174"/>
      <c r="Z15" s="173"/>
      <c r="AA15" s="174"/>
      <c r="AB15" s="173"/>
      <c r="AC15" s="174"/>
      <c r="AD15" s="168">
        <f t="shared" si="1"/>
        <v>0</v>
      </c>
      <c r="AE15" s="169">
        <f t="shared" si="2"/>
        <v>0</v>
      </c>
    </row>
    <row r="16" spans="1:31" s="169" customFormat="1" ht="22.5" customHeight="1" thickBot="1">
      <c r="A16" s="161">
        <f t="shared" si="0"/>
        <v>8</v>
      </c>
      <c r="B16" s="170"/>
      <c r="C16" s="171"/>
      <c r="D16" s="172"/>
      <c r="E16" s="165"/>
      <c r="F16" s="165"/>
      <c r="G16" s="173"/>
      <c r="H16" s="221"/>
      <c r="I16" s="174"/>
      <c r="J16" s="173"/>
      <c r="K16" s="174"/>
      <c r="L16" s="173"/>
      <c r="M16" s="174"/>
      <c r="N16" s="173"/>
      <c r="O16" s="174"/>
      <c r="P16" s="173"/>
      <c r="Q16" s="174"/>
      <c r="R16" s="173"/>
      <c r="S16" s="174"/>
      <c r="T16" s="173"/>
      <c r="U16" s="174"/>
      <c r="V16" s="173"/>
      <c r="W16" s="174"/>
      <c r="X16" s="173"/>
      <c r="Y16" s="174"/>
      <c r="Z16" s="173"/>
      <c r="AA16" s="174"/>
      <c r="AB16" s="173"/>
      <c r="AC16" s="174"/>
      <c r="AD16" s="168">
        <f t="shared" si="1"/>
        <v>0</v>
      </c>
      <c r="AE16" s="169">
        <f t="shared" si="2"/>
        <v>0</v>
      </c>
    </row>
    <row r="17" spans="1:31" s="169" customFormat="1" ht="22.5" customHeight="1" thickBot="1">
      <c r="A17" s="161">
        <f t="shared" si="0"/>
        <v>9</v>
      </c>
      <c r="B17" s="170"/>
      <c r="C17" s="171"/>
      <c r="D17" s="172"/>
      <c r="E17" s="165"/>
      <c r="F17" s="165"/>
      <c r="G17" s="173"/>
      <c r="H17" s="221"/>
      <c r="I17" s="174"/>
      <c r="J17" s="173"/>
      <c r="K17" s="174"/>
      <c r="L17" s="173"/>
      <c r="M17" s="174"/>
      <c r="N17" s="173"/>
      <c r="O17" s="174"/>
      <c r="P17" s="173"/>
      <c r="Q17" s="174"/>
      <c r="R17" s="173"/>
      <c r="S17" s="174"/>
      <c r="T17" s="173"/>
      <c r="U17" s="174"/>
      <c r="V17" s="173"/>
      <c r="W17" s="174"/>
      <c r="X17" s="173"/>
      <c r="Y17" s="174"/>
      <c r="Z17" s="173"/>
      <c r="AA17" s="174"/>
      <c r="AB17" s="173"/>
      <c r="AC17" s="174"/>
      <c r="AD17" s="168">
        <f t="shared" si="1"/>
        <v>0</v>
      </c>
      <c r="AE17" s="169">
        <f t="shared" si="2"/>
        <v>0</v>
      </c>
    </row>
    <row r="18" spans="1:31" s="169" customFormat="1" ht="22.5" customHeight="1" thickBot="1">
      <c r="A18" s="161">
        <f t="shared" si="0"/>
        <v>10</v>
      </c>
      <c r="B18" s="170"/>
      <c r="C18" s="171"/>
      <c r="D18" s="172"/>
      <c r="E18" s="165"/>
      <c r="F18" s="165"/>
      <c r="G18" s="173"/>
      <c r="H18" s="221"/>
      <c r="I18" s="174"/>
      <c r="J18" s="173"/>
      <c r="K18" s="174"/>
      <c r="L18" s="173"/>
      <c r="M18" s="174"/>
      <c r="N18" s="173"/>
      <c r="O18" s="174"/>
      <c r="P18" s="173"/>
      <c r="Q18" s="174"/>
      <c r="R18" s="173"/>
      <c r="S18" s="174"/>
      <c r="T18" s="173"/>
      <c r="U18" s="174"/>
      <c r="V18" s="173"/>
      <c r="W18" s="174"/>
      <c r="X18" s="173"/>
      <c r="Y18" s="174"/>
      <c r="Z18" s="173"/>
      <c r="AA18" s="174"/>
      <c r="AB18" s="173"/>
      <c r="AC18" s="174"/>
      <c r="AD18" s="168">
        <f t="shared" si="1"/>
        <v>0</v>
      </c>
      <c r="AE18" s="169">
        <f t="shared" si="2"/>
        <v>0</v>
      </c>
    </row>
    <row r="19" spans="1:31" s="169" customFormat="1" ht="22.5" customHeight="1" thickBot="1">
      <c r="A19" s="161">
        <f t="shared" si="0"/>
        <v>11</v>
      </c>
      <c r="B19" s="170"/>
      <c r="C19" s="171"/>
      <c r="D19" s="172"/>
      <c r="E19" s="165"/>
      <c r="F19" s="165"/>
      <c r="G19" s="173"/>
      <c r="H19" s="221"/>
      <c r="I19" s="174"/>
      <c r="J19" s="173"/>
      <c r="K19" s="174"/>
      <c r="L19" s="173"/>
      <c r="M19" s="174"/>
      <c r="N19" s="173"/>
      <c r="O19" s="174"/>
      <c r="P19" s="173"/>
      <c r="Q19" s="174"/>
      <c r="R19" s="173"/>
      <c r="S19" s="174"/>
      <c r="T19" s="173"/>
      <c r="U19" s="174"/>
      <c r="V19" s="173"/>
      <c r="W19" s="174"/>
      <c r="X19" s="173"/>
      <c r="Y19" s="174"/>
      <c r="Z19" s="173"/>
      <c r="AA19" s="174"/>
      <c r="AB19" s="173"/>
      <c r="AC19" s="174"/>
      <c r="AD19" s="168">
        <f t="shared" si="1"/>
        <v>0</v>
      </c>
      <c r="AE19" s="169">
        <f t="shared" si="2"/>
        <v>0</v>
      </c>
    </row>
    <row r="20" spans="1:31" s="169" customFormat="1" ht="22.5" customHeight="1" thickBot="1">
      <c r="A20" s="161">
        <f t="shared" si="0"/>
        <v>12</v>
      </c>
      <c r="B20" s="170"/>
      <c r="C20" s="171"/>
      <c r="D20" s="172"/>
      <c r="E20" s="24"/>
      <c r="F20" s="17"/>
      <c r="G20" s="44"/>
      <c r="H20" s="222"/>
      <c r="I20" s="72"/>
      <c r="J20" s="173"/>
      <c r="K20" s="72"/>
      <c r="L20" s="173"/>
      <c r="M20" s="72"/>
      <c r="N20" s="173"/>
      <c r="O20" s="72"/>
      <c r="P20" s="173"/>
      <c r="Q20" s="72"/>
      <c r="R20" s="173"/>
      <c r="S20" s="72"/>
      <c r="T20" s="173"/>
      <c r="U20" s="72"/>
      <c r="V20" s="173"/>
      <c r="W20" s="72"/>
      <c r="X20" s="173"/>
      <c r="Y20" s="72"/>
      <c r="Z20" s="173"/>
      <c r="AA20" s="72"/>
      <c r="AB20" s="173"/>
      <c r="AC20" s="72"/>
      <c r="AD20" s="168">
        <f t="shared" si="1"/>
        <v>0</v>
      </c>
      <c r="AE20" s="169">
        <f t="shared" si="2"/>
        <v>0</v>
      </c>
    </row>
    <row r="21" spans="1:31" s="169" customFormat="1" ht="22.5" customHeight="1" thickBot="1">
      <c r="A21" s="161">
        <f t="shared" si="0"/>
        <v>13</v>
      </c>
      <c r="B21" s="170"/>
      <c r="C21" s="171"/>
      <c r="D21" s="175"/>
      <c r="E21" s="24"/>
      <c r="F21" s="17"/>
      <c r="G21" s="44"/>
      <c r="H21" s="222"/>
      <c r="I21" s="72"/>
      <c r="J21" s="173"/>
      <c r="K21" s="72"/>
      <c r="L21" s="173"/>
      <c r="M21" s="72"/>
      <c r="N21" s="173"/>
      <c r="O21" s="72"/>
      <c r="P21" s="173"/>
      <c r="Q21" s="72"/>
      <c r="R21" s="173"/>
      <c r="S21" s="72"/>
      <c r="T21" s="173"/>
      <c r="U21" s="72"/>
      <c r="V21" s="173"/>
      <c r="W21" s="72"/>
      <c r="X21" s="173"/>
      <c r="Y21" s="72"/>
      <c r="Z21" s="173"/>
      <c r="AA21" s="72"/>
      <c r="AB21" s="173"/>
      <c r="AC21" s="72"/>
      <c r="AD21" s="168">
        <f t="shared" si="1"/>
        <v>0</v>
      </c>
      <c r="AE21" s="169">
        <f t="shared" si="2"/>
        <v>0</v>
      </c>
    </row>
    <row r="22" spans="1:31" s="169" customFormat="1" ht="22.5" customHeight="1" thickBot="1">
      <c r="A22" s="161">
        <f t="shared" si="0"/>
        <v>14</v>
      </c>
      <c r="B22" s="170"/>
      <c r="C22" s="171"/>
      <c r="D22" s="172"/>
      <c r="E22" s="165"/>
      <c r="F22" s="165"/>
      <c r="G22" s="173"/>
      <c r="H22" s="221"/>
      <c r="I22" s="174"/>
      <c r="J22" s="173"/>
      <c r="K22" s="174"/>
      <c r="L22" s="173"/>
      <c r="M22" s="174"/>
      <c r="N22" s="173"/>
      <c r="O22" s="174"/>
      <c r="P22" s="173"/>
      <c r="Q22" s="174"/>
      <c r="R22" s="173"/>
      <c r="S22" s="174"/>
      <c r="T22" s="173"/>
      <c r="U22" s="174"/>
      <c r="V22" s="173"/>
      <c r="W22" s="174"/>
      <c r="X22" s="173"/>
      <c r="Y22" s="174"/>
      <c r="Z22" s="173"/>
      <c r="AA22" s="174"/>
      <c r="AB22" s="173"/>
      <c r="AC22" s="174"/>
      <c r="AD22" s="168">
        <f t="shared" si="1"/>
        <v>0</v>
      </c>
      <c r="AE22" s="169">
        <f t="shared" si="2"/>
        <v>0</v>
      </c>
    </row>
    <row r="23" spans="1:31" s="169" customFormat="1" ht="22.5" customHeight="1" thickBot="1">
      <c r="A23" s="161">
        <f t="shared" si="0"/>
        <v>15</v>
      </c>
      <c r="B23" s="170"/>
      <c r="C23" s="171"/>
      <c r="D23" s="172"/>
      <c r="E23" s="176"/>
      <c r="F23" s="176"/>
      <c r="G23" s="177"/>
      <c r="H23" s="223"/>
      <c r="I23" s="178"/>
      <c r="J23" s="173"/>
      <c r="K23" s="178"/>
      <c r="L23" s="173"/>
      <c r="M23" s="178"/>
      <c r="N23" s="173"/>
      <c r="O23" s="178"/>
      <c r="P23" s="173"/>
      <c r="Q23" s="178"/>
      <c r="R23" s="173"/>
      <c r="S23" s="178"/>
      <c r="T23" s="173"/>
      <c r="U23" s="178"/>
      <c r="V23" s="173"/>
      <c r="W23" s="178"/>
      <c r="X23" s="173"/>
      <c r="Y23" s="178"/>
      <c r="Z23" s="173"/>
      <c r="AA23" s="178"/>
      <c r="AB23" s="173"/>
      <c r="AC23" s="178"/>
      <c r="AD23" s="168">
        <f t="shared" si="1"/>
        <v>0</v>
      </c>
      <c r="AE23" s="169">
        <f t="shared" si="2"/>
        <v>0</v>
      </c>
    </row>
    <row r="24" spans="1:31" s="169" customFormat="1" ht="22.5" customHeight="1" thickBot="1">
      <c r="A24" s="161">
        <f t="shared" si="0"/>
        <v>16</v>
      </c>
      <c r="B24" s="170"/>
      <c r="C24" s="171"/>
      <c r="D24" s="172"/>
      <c r="E24" s="165"/>
      <c r="F24" s="165"/>
      <c r="G24" s="173"/>
      <c r="H24" s="221"/>
      <c r="I24" s="174"/>
      <c r="J24" s="173"/>
      <c r="K24" s="174"/>
      <c r="L24" s="173"/>
      <c r="M24" s="174"/>
      <c r="N24" s="173"/>
      <c r="O24" s="174"/>
      <c r="P24" s="173"/>
      <c r="Q24" s="174"/>
      <c r="R24" s="173"/>
      <c r="S24" s="174"/>
      <c r="T24" s="173"/>
      <c r="U24" s="174"/>
      <c r="V24" s="173"/>
      <c r="W24" s="174"/>
      <c r="X24" s="173"/>
      <c r="Y24" s="174"/>
      <c r="Z24" s="173"/>
      <c r="AA24" s="174"/>
      <c r="AB24" s="173"/>
      <c r="AC24" s="174"/>
      <c r="AD24" s="168">
        <f t="shared" si="1"/>
        <v>0</v>
      </c>
      <c r="AE24" s="169">
        <f t="shared" si="2"/>
        <v>0</v>
      </c>
    </row>
    <row r="25" spans="1:31" s="169" customFormat="1" ht="22.5" customHeight="1" thickBot="1">
      <c r="A25" s="161">
        <f t="shared" si="0"/>
        <v>17</v>
      </c>
      <c r="B25" s="170"/>
      <c r="C25" s="171"/>
      <c r="D25" s="172"/>
      <c r="E25" s="165"/>
      <c r="F25" s="165"/>
      <c r="G25" s="173"/>
      <c r="H25" s="221"/>
      <c r="I25" s="174"/>
      <c r="J25" s="173"/>
      <c r="K25" s="174"/>
      <c r="L25" s="173"/>
      <c r="M25" s="174"/>
      <c r="N25" s="173"/>
      <c r="O25" s="174"/>
      <c r="P25" s="173"/>
      <c r="Q25" s="174"/>
      <c r="R25" s="173"/>
      <c r="S25" s="174"/>
      <c r="T25" s="173"/>
      <c r="U25" s="174"/>
      <c r="V25" s="173"/>
      <c r="W25" s="174"/>
      <c r="X25" s="173"/>
      <c r="Y25" s="174"/>
      <c r="Z25" s="173"/>
      <c r="AA25" s="174"/>
      <c r="AB25" s="173"/>
      <c r="AC25" s="174"/>
      <c r="AD25" s="168">
        <f t="shared" si="1"/>
        <v>0</v>
      </c>
      <c r="AE25" s="169">
        <f t="shared" si="2"/>
        <v>0</v>
      </c>
    </row>
    <row r="26" spans="1:31" s="169" customFormat="1" ht="22.5" customHeight="1" thickBot="1">
      <c r="A26" s="161">
        <f t="shared" si="0"/>
        <v>18</v>
      </c>
      <c r="B26" s="170"/>
      <c r="C26" s="171"/>
      <c r="D26" s="172"/>
      <c r="E26" s="165"/>
      <c r="F26" s="165"/>
      <c r="G26" s="173"/>
      <c r="H26" s="221"/>
      <c r="I26" s="174"/>
      <c r="J26" s="173"/>
      <c r="K26" s="174"/>
      <c r="L26" s="173"/>
      <c r="M26" s="174"/>
      <c r="N26" s="173"/>
      <c r="O26" s="174"/>
      <c r="P26" s="173"/>
      <c r="Q26" s="174"/>
      <c r="R26" s="173"/>
      <c r="S26" s="174"/>
      <c r="T26" s="173"/>
      <c r="U26" s="174"/>
      <c r="V26" s="173"/>
      <c r="W26" s="174"/>
      <c r="X26" s="173"/>
      <c r="Y26" s="174"/>
      <c r="Z26" s="173"/>
      <c r="AA26" s="174"/>
      <c r="AB26" s="173"/>
      <c r="AC26" s="174"/>
      <c r="AD26" s="168">
        <f t="shared" si="1"/>
        <v>0</v>
      </c>
      <c r="AE26" s="169">
        <f t="shared" si="2"/>
        <v>0</v>
      </c>
    </row>
    <row r="27" spans="1:31" s="169" customFormat="1" ht="22.5" customHeight="1" thickBot="1">
      <c r="A27" s="161">
        <f t="shared" si="0"/>
        <v>19</v>
      </c>
      <c r="B27" s="170"/>
      <c r="C27" s="171"/>
      <c r="D27" s="172"/>
      <c r="E27" s="165"/>
      <c r="F27" s="165"/>
      <c r="G27" s="173"/>
      <c r="H27" s="221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  <c r="Y27" s="174"/>
      <c r="Z27" s="173"/>
      <c r="AA27" s="174"/>
      <c r="AB27" s="173"/>
      <c r="AC27" s="174"/>
      <c r="AD27" s="168">
        <f t="shared" si="1"/>
        <v>0</v>
      </c>
      <c r="AE27" s="169">
        <f t="shared" si="2"/>
        <v>0</v>
      </c>
    </row>
    <row r="28" spans="1:31" s="169" customFormat="1" ht="22.5" customHeight="1" thickBot="1">
      <c r="A28" s="161">
        <f t="shared" si="0"/>
        <v>20</v>
      </c>
      <c r="B28" s="170"/>
      <c r="C28" s="171"/>
      <c r="D28" s="172"/>
      <c r="E28" s="165"/>
      <c r="F28" s="165"/>
      <c r="G28" s="173"/>
      <c r="H28" s="221"/>
      <c r="I28" s="174"/>
      <c r="J28" s="173"/>
      <c r="K28" s="174"/>
      <c r="L28" s="173"/>
      <c r="M28" s="174"/>
      <c r="N28" s="173"/>
      <c r="O28" s="174"/>
      <c r="P28" s="173"/>
      <c r="Q28" s="174"/>
      <c r="R28" s="173"/>
      <c r="S28" s="174"/>
      <c r="T28" s="173"/>
      <c r="U28" s="174"/>
      <c r="V28" s="173"/>
      <c r="W28" s="174"/>
      <c r="X28" s="173"/>
      <c r="Y28" s="174"/>
      <c r="Z28" s="173"/>
      <c r="AA28" s="174"/>
      <c r="AB28" s="173"/>
      <c r="AC28" s="174"/>
      <c r="AD28" s="168">
        <f t="shared" si="1"/>
        <v>0</v>
      </c>
      <c r="AE28" s="169">
        <f t="shared" si="2"/>
        <v>0</v>
      </c>
    </row>
    <row r="29" spans="1:31" s="169" customFormat="1" ht="22.5" customHeight="1" thickBot="1">
      <c r="A29" s="161" t="e">
        <f>#REF!+1</f>
        <v>#REF!</v>
      </c>
      <c r="B29" s="170"/>
      <c r="C29" s="171"/>
      <c r="D29" s="172"/>
      <c r="E29" s="24"/>
      <c r="F29" s="17"/>
      <c r="G29" s="44"/>
      <c r="H29" s="222"/>
      <c r="I29" s="72"/>
      <c r="J29" s="173"/>
      <c r="K29" s="72"/>
      <c r="L29" s="173"/>
      <c r="M29" s="72"/>
      <c r="N29" s="173"/>
      <c r="O29" s="72"/>
      <c r="P29" s="173"/>
      <c r="Q29" s="72"/>
      <c r="R29" s="173"/>
      <c r="S29" s="72"/>
      <c r="T29" s="173"/>
      <c r="U29" s="72"/>
      <c r="V29" s="173"/>
      <c r="W29" s="72"/>
      <c r="X29" s="173"/>
      <c r="Y29" s="72"/>
      <c r="Z29" s="173"/>
      <c r="AA29" s="72"/>
      <c r="AB29" s="173"/>
      <c r="AC29" s="72"/>
      <c r="AD29" s="168">
        <f t="shared" si="1"/>
        <v>0</v>
      </c>
      <c r="AE29" s="169">
        <f t="shared" si="2"/>
        <v>0</v>
      </c>
    </row>
    <row r="30" spans="1:31" s="169" customFormat="1" ht="22.5" customHeight="1" thickBot="1">
      <c r="A30" s="161" t="e">
        <f t="shared" si="0"/>
        <v>#REF!</v>
      </c>
      <c r="B30" s="179"/>
      <c r="C30" s="180"/>
      <c r="D30" s="181"/>
      <c r="E30" s="165"/>
      <c r="F30" s="165"/>
      <c r="G30" s="182"/>
      <c r="H30" s="224"/>
      <c r="I30" s="183"/>
      <c r="J30" s="182"/>
      <c r="K30" s="183"/>
      <c r="L30" s="182"/>
      <c r="M30" s="183"/>
      <c r="N30" s="182"/>
      <c r="O30" s="183"/>
      <c r="P30" s="182"/>
      <c r="Q30" s="183"/>
      <c r="R30" s="182"/>
      <c r="S30" s="183"/>
      <c r="T30" s="182"/>
      <c r="U30" s="183"/>
      <c r="V30" s="182"/>
      <c r="W30" s="183"/>
      <c r="X30" s="182"/>
      <c r="Y30" s="183"/>
      <c r="Z30" s="182"/>
      <c r="AA30" s="183"/>
      <c r="AB30" s="182"/>
      <c r="AC30" s="183"/>
      <c r="AD30" s="168">
        <f t="shared" si="1"/>
        <v>0</v>
      </c>
      <c r="AE30" s="169">
        <f t="shared" si="2"/>
        <v>0</v>
      </c>
    </row>
    <row r="31" spans="1:31" s="169" customFormat="1" ht="16.5" customHeight="1" thickBot="1">
      <c r="A31" s="184"/>
      <c r="B31" s="185"/>
      <c r="C31" s="186"/>
      <c r="D31" s="187"/>
      <c r="E31" s="188"/>
      <c r="F31" s="188"/>
      <c r="G31" s="186"/>
      <c r="H31" s="186"/>
      <c r="I31" s="186"/>
      <c r="J31" s="186"/>
      <c r="K31" s="186"/>
      <c r="L31" s="186"/>
      <c r="M31" s="186"/>
      <c r="N31" s="268" t="str">
        <f>NOV!N33</f>
        <v>Ver:5.19.2014</v>
      </c>
      <c r="O31" s="254"/>
      <c r="P31" s="254"/>
      <c r="Q31" s="189"/>
      <c r="R31" s="186"/>
      <c r="S31" s="186"/>
      <c r="T31" s="186"/>
      <c r="U31" s="186"/>
      <c r="V31" s="186"/>
      <c r="W31" s="186"/>
      <c r="X31" s="186"/>
      <c r="Y31" s="197" t="s">
        <v>28</v>
      </c>
      <c r="Z31" s="186"/>
      <c r="AA31" s="186"/>
      <c r="AB31" s="186"/>
      <c r="AC31" s="186"/>
      <c r="AD31" s="191">
        <f>SUM(AD9:AD30)</f>
        <v>0</v>
      </c>
      <c r="AE31" s="169">
        <f>SUM(AE9:AE30)</f>
        <v>0</v>
      </c>
    </row>
    <row r="32" spans="1:30" s="3" customFormat="1" ht="24.75" customHeight="1">
      <c r="A32" s="90"/>
      <c r="B32" s="118" t="str">
        <f>B2</f>
        <v>Host Club Name:</v>
      </c>
      <c r="C32" s="215">
        <f>C2</f>
        <v>0</v>
      </c>
      <c r="D32" s="114"/>
      <c r="E32" s="92"/>
      <c r="F32" s="92"/>
      <c r="G32" s="262">
        <f>G1</f>
        <v>0</v>
      </c>
      <c r="H32" s="271" t="str">
        <f aca="true" t="shared" si="3" ref="H32:AD32">H1</f>
        <v>PRIMARY 2 PERSON</v>
      </c>
      <c r="I32" s="259" t="str">
        <f>I2</f>
        <v>PRIMARY 2 MIX</v>
      </c>
      <c r="J32" s="262" t="str">
        <f t="shared" si="3"/>
        <v>ELEMENTARY 2 PERSON</v>
      </c>
      <c r="K32" s="259" t="str">
        <f t="shared" si="3"/>
        <v>ELEMENTARY 2 MIX</v>
      </c>
      <c r="L32" s="262" t="str">
        <f t="shared" si="3"/>
        <v>SOPHOMORE 2 PERSON</v>
      </c>
      <c r="M32" s="259" t="str">
        <f t="shared" si="3"/>
        <v>SOPHOMORE 2 MIX</v>
      </c>
      <c r="N32" s="262" t="str">
        <f t="shared" si="3"/>
        <v>SENIOR 2 PERSON</v>
      </c>
      <c r="O32" s="259" t="str">
        <f t="shared" si="3"/>
        <v>SENIOR 2 MIX</v>
      </c>
      <c r="P32" s="262" t="str">
        <f t="shared" si="3"/>
        <v>CLASSIC 2 PERSON</v>
      </c>
      <c r="Q32" s="259" t="str">
        <f t="shared" si="3"/>
        <v>CLASSIC 2 MIX</v>
      </c>
      <c r="R32" s="262" t="str">
        <f t="shared" si="3"/>
        <v>MASTERS 2 PERSON</v>
      </c>
      <c r="S32" s="259" t="str">
        <f t="shared" si="3"/>
        <v>MASTERS 2 MIX</v>
      </c>
      <c r="T32" s="262" t="str">
        <f t="shared" si="3"/>
        <v>VETERANS 2 PERSON</v>
      </c>
      <c r="U32" s="259" t="str">
        <f t="shared" si="3"/>
        <v>VETERANS 2 MIX</v>
      </c>
      <c r="V32" s="262" t="str">
        <f>V2</f>
        <v>PRIMARY 4 PERSON</v>
      </c>
      <c r="W32" s="228" t="str">
        <f t="shared" si="3"/>
        <v>PRIMARY4 MIX</v>
      </c>
      <c r="X32" s="262" t="str">
        <f t="shared" si="3"/>
        <v>ELE/FRE 4 PERSON</v>
      </c>
      <c r="Y32" s="228" t="str">
        <f t="shared" si="3"/>
        <v>ELE/FRE 4 MIX</v>
      </c>
      <c r="Z32" s="262" t="str">
        <f t="shared" si="3"/>
        <v>SOPH / CLASSIC 4 PERSON</v>
      </c>
      <c r="AA32" s="228" t="str">
        <f t="shared" si="3"/>
        <v>SOPH / CLASSIC 4 MIX</v>
      </c>
      <c r="AB32" s="262" t="str">
        <f t="shared" si="3"/>
        <v>MASTER / UP 4 PERSON</v>
      </c>
      <c r="AC32" s="228" t="str">
        <f t="shared" si="3"/>
        <v>MASTER / UP 4 MIX</v>
      </c>
      <c r="AD32" s="276" t="str">
        <f t="shared" si="3"/>
        <v>RELAY TOTAL</v>
      </c>
    </row>
    <row r="33" spans="1:30" s="3" customFormat="1" ht="24.75" customHeight="1">
      <c r="A33" s="85"/>
      <c r="B33" s="122" t="str">
        <f>B3</f>
        <v>Your Club Name:</v>
      </c>
      <c r="C33" s="215">
        <f>C3</f>
        <v>0</v>
      </c>
      <c r="D33" s="114"/>
      <c r="E33" s="92"/>
      <c r="F33" s="92"/>
      <c r="G33" s="269"/>
      <c r="H33" s="272"/>
      <c r="I33" s="260"/>
      <c r="J33" s="263"/>
      <c r="K33" s="274"/>
      <c r="L33" s="263"/>
      <c r="M33" s="274"/>
      <c r="N33" s="263"/>
      <c r="O33" s="274"/>
      <c r="P33" s="263"/>
      <c r="Q33" s="274"/>
      <c r="R33" s="263"/>
      <c r="S33" s="274"/>
      <c r="T33" s="263"/>
      <c r="U33" s="274"/>
      <c r="V33" s="263"/>
      <c r="W33" s="229"/>
      <c r="X33" s="263"/>
      <c r="Y33" s="229"/>
      <c r="Z33" s="263"/>
      <c r="AA33" s="229"/>
      <c r="AB33" s="263"/>
      <c r="AC33" s="229"/>
      <c r="AD33" s="277"/>
    </row>
    <row r="34" spans="1:30" s="3" customFormat="1" ht="24.75" customHeight="1">
      <c r="A34" s="85"/>
      <c r="B34" s="105"/>
      <c r="C34" s="216"/>
      <c r="D34" s="89"/>
      <c r="E34" s="92"/>
      <c r="F34" s="92"/>
      <c r="G34" s="269"/>
      <c r="H34" s="272"/>
      <c r="I34" s="260"/>
      <c r="J34" s="263"/>
      <c r="K34" s="274"/>
      <c r="L34" s="263"/>
      <c r="M34" s="274"/>
      <c r="N34" s="263"/>
      <c r="O34" s="274"/>
      <c r="P34" s="263"/>
      <c r="Q34" s="274"/>
      <c r="R34" s="263"/>
      <c r="S34" s="274"/>
      <c r="T34" s="263"/>
      <c r="U34" s="274"/>
      <c r="V34" s="263"/>
      <c r="W34" s="229"/>
      <c r="X34" s="263"/>
      <c r="Y34" s="229"/>
      <c r="Z34" s="263"/>
      <c r="AA34" s="229"/>
      <c r="AB34" s="263"/>
      <c r="AC34" s="229"/>
      <c r="AD34" s="277"/>
    </row>
    <row r="35" spans="1:30" s="3" customFormat="1" ht="19.5" customHeight="1">
      <c r="A35" s="85"/>
      <c r="B35" s="105"/>
      <c r="C35" s="217"/>
      <c r="D35" s="84"/>
      <c r="E35" s="92"/>
      <c r="F35" s="92"/>
      <c r="G35" s="269"/>
      <c r="H35" s="272"/>
      <c r="I35" s="260"/>
      <c r="J35" s="263"/>
      <c r="K35" s="274"/>
      <c r="L35" s="263"/>
      <c r="M35" s="274"/>
      <c r="N35" s="263"/>
      <c r="O35" s="274"/>
      <c r="P35" s="263"/>
      <c r="Q35" s="274"/>
      <c r="R35" s="263"/>
      <c r="S35" s="274"/>
      <c r="T35" s="263"/>
      <c r="U35" s="274"/>
      <c r="V35" s="263"/>
      <c r="W35" s="229"/>
      <c r="X35" s="263"/>
      <c r="Y35" s="229"/>
      <c r="Z35" s="263"/>
      <c r="AA35" s="229"/>
      <c r="AB35" s="263"/>
      <c r="AC35" s="229"/>
      <c r="AD35" s="277"/>
    </row>
    <row r="36" spans="1:30" s="3" customFormat="1" ht="19.5" customHeight="1">
      <c r="A36" s="85"/>
      <c r="B36" s="105"/>
      <c r="C36" s="217"/>
      <c r="D36" s="84"/>
      <c r="E36" s="92"/>
      <c r="F36" s="92"/>
      <c r="G36" s="269"/>
      <c r="H36" s="272"/>
      <c r="I36" s="260"/>
      <c r="J36" s="263"/>
      <c r="K36" s="274"/>
      <c r="L36" s="263"/>
      <c r="M36" s="274"/>
      <c r="N36" s="263"/>
      <c r="O36" s="274"/>
      <c r="P36" s="263"/>
      <c r="Q36" s="274"/>
      <c r="R36" s="263"/>
      <c r="S36" s="274"/>
      <c r="T36" s="263"/>
      <c r="U36" s="274"/>
      <c r="V36" s="263"/>
      <c r="W36" s="229"/>
      <c r="X36" s="263"/>
      <c r="Y36" s="229"/>
      <c r="Z36" s="263"/>
      <c r="AA36" s="229"/>
      <c r="AB36" s="263"/>
      <c r="AC36" s="229"/>
      <c r="AD36" s="277"/>
    </row>
    <row r="37" spans="1:30" s="3" customFormat="1" ht="54.75" customHeight="1" thickBot="1">
      <c r="A37" s="86"/>
      <c r="B37" s="237" t="str">
        <f>CONCATENATE("POOL RELAY"," Pg 2")</f>
        <v>POOL RELAY Pg 2</v>
      </c>
      <c r="C37" s="238"/>
      <c r="D37" s="239"/>
      <c r="E37" s="102"/>
      <c r="F37" s="102"/>
      <c r="G37" s="270"/>
      <c r="H37" s="273"/>
      <c r="I37" s="261"/>
      <c r="J37" s="264"/>
      <c r="K37" s="275"/>
      <c r="L37" s="264"/>
      <c r="M37" s="275"/>
      <c r="N37" s="264"/>
      <c r="O37" s="275"/>
      <c r="P37" s="264"/>
      <c r="Q37" s="275"/>
      <c r="R37" s="264"/>
      <c r="S37" s="275"/>
      <c r="T37" s="264"/>
      <c r="U37" s="275"/>
      <c r="V37" s="264"/>
      <c r="W37" s="229"/>
      <c r="X37" s="264"/>
      <c r="Y37" s="229"/>
      <c r="Z37" s="264"/>
      <c r="AA37" s="229"/>
      <c r="AB37" s="264"/>
      <c r="AC37" s="229"/>
      <c r="AD37" s="278"/>
    </row>
    <row r="38" spans="1:107" ht="16.5" customHeight="1" thickBot="1">
      <c r="A38" s="149">
        <v>0</v>
      </c>
      <c r="B38" s="150" t="str">
        <f>B8</f>
        <v>Name</v>
      </c>
      <c r="C38" s="151" t="str">
        <f>C8</f>
        <v>Number</v>
      </c>
      <c r="D38" s="152">
        <f>D8</f>
        <v>0</v>
      </c>
      <c r="E38" s="154"/>
      <c r="F38" s="154"/>
      <c r="G38" s="155"/>
      <c r="H38" s="219"/>
      <c r="I38" s="156"/>
      <c r="J38" s="157"/>
      <c r="K38" s="156"/>
      <c r="L38" s="157"/>
      <c r="M38" s="156"/>
      <c r="N38" s="157"/>
      <c r="O38" s="156"/>
      <c r="P38" s="157"/>
      <c r="Q38" s="156"/>
      <c r="R38" s="157"/>
      <c r="S38" s="156"/>
      <c r="T38" s="157"/>
      <c r="U38" s="156"/>
      <c r="V38" s="157"/>
      <c r="W38" s="156"/>
      <c r="X38" s="157"/>
      <c r="Y38" s="156"/>
      <c r="Z38" s="157"/>
      <c r="AA38" s="156"/>
      <c r="AB38" s="157"/>
      <c r="AC38" s="156"/>
      <c r="AD38" s="195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</row>
    <row r="39" spans="1:31" s="169" customFormat="1" ht="22.5" customHeight="1" thickBot="1">
      <c r="A39" s="161" t="e">
        <f>A30+1</f>
        <v>#REF!</v>
      </c>
      <c r="B39" s="170"/>
      <c r="C39" s="171"/>
      <c r="D39" s="172"/>
      <c r="E39" s="24"/>
      <c r="F39" s="17"/>
      <c r="G39" s="166"/>
      <c r="H39" s="220"/>
      <c r="I39" s="167"/>
      <c r="J39" s="166"/>
      <c r="K39" s="167"/>
      <c r="L39" s="166"/>
      <c r="M39" s="167"/>
      <c r="N39" s="166"/>
      <c r="O39" s="167"/>
      <c r="P39" s="166"/>
      <c r="Q39" s="167"/>
      <c r="R39" s="166"/>
      <c r="S39" s="167"/>
      <c r="T39" s="166"/>
      <c r="U39" s="167"/>
      <c r="V39" s="166"/>
      <c r="W39" s="167"/>
      <c r="X39" s="166"/>
      <c r="Y39" s="167"/>
      <c r="Z39" s="166"/>
      <c r="AA39" s="167"/>
      <c r="AB39" s="166"/>
      <c r="AC39" s="167"/>
      <c r="AD39" s="168">
        <f aca="true" t="shared" si="4" ref="AD39:AD60">IF(ISBLANK(H39),0,2)+IF(ISBLANK(I39),0,2)+IF(ISBLANK(J39),0,2)+IF(ISBLANK(K39),0,2)+IF(ISBLANK(L39),0,2)+IF(ISBLANK(M39),0,2)+IF(ISBLANK(N39),0,2)+IF(ISBLANK(O39),0,2)+IF(ISBLANK(P39),0,2)+IF(ISBLANK(Q39),0,2)+IF(ISBLANK(R39),0,2)+IF(ISBLANK(S39),0,2)+IF(ISBLANK(T39),0,2)+IF(ISBLANK(U39),0,2)+IF(ISBLANK(V39),0,2)+IF(ISBLANK(W39),0,2)+IF(ISBLANK(X39),0,2)+IF(ISBLANK(Y39),0,2)+IF(ISBLANK(Z39),0,2)+IF(ISBLANK(AA39),0,2)+IF(ISBLANK(AB39),0,2)+IF(ISBLANK(AC39),0,2)</f>
        <v>0</v>
      </c>
      <c r="AE39" s="169">
        <f aca="true" t="shared" si="5" ref="AE39:AE59">IF(ISBLANK(B39),0,1)</f>
        <v>0</v>
      </c>
    </row>
    <row r="40" spans="1:31" s="169" customFormat="1" ht="22.5" customHeight="1" thickBot="1">
      <c r="A40" s="161" t="e">
        <f aca="true" t="shared" si="6" ref="A40:A60">A39+1</f>
        <v>#REF!</v>
      </c>
      <c r="B40" s="170"/>
      <c r="C40" s="171"/>
      <c r="D40" s="172"/>
      <c r="E40" s="24"/>
      <c r="F40" s="17"/>
      <c r="G40" s="173"/>
      <c r="H40" s="221"/>
      <c r="I40" s="174"/>
      <c r="J40" s="173"/>
      <c r="K40" s="174"/>
      <c r="L40" s="173"/>
      <c r="M40" s="174"/>
      <c r="N40" s="173"/>
      <c r="O40" s="174"/>
      <c r="P40" s="173"/>
      <c r="Q40" s="174"/>
      <c r="R40" s="173"/>
      <c r="S40" s="174"/>
      <c r="T40" s="173"/>
      <c r="U40" s="174"/>
      <c r="V40" s="173"/>
      <c r="W40" s="174"/>
      <c r="X40" s="173"/>
      <c r="Y40" s="174"/>
      <c r="Z40" s="173"/>
      <c r="AA40" s="174"/>
      <c r="AB40" s="173"/>
      <c r="AC40" s="174"/>
      <c r="AD40" s="168">
        <f t="shared" si="4"/>
        <v>0</v>
      </c>
      <c r="AE40" s="169">
        <f t="shared" si="5"/>
        <v>0</v>
      </c>
    </row>
    <row r="41" spans="1:31" s="169" customFormat="1" ht="22.5" customHeight="1" thickBot="1">
      <c r="A41" s="161" t="e">
        <f t="shared" si="6"/>
        <v>#REF!</v>
      </c>
      <c r="B41" s="170"/>
      <c r="C41" s="171"/>
      <c r="D41" s="172"/>
      <c r="E41" s="24"/>
      <c r="F41" s="17"/>
      <c r="G41" s="173"/>
      <c r="H41" s="221"/>
      <c r="I41" s="174"/>
      <c r="J41" s="173"/>
      <c r="K41" s="174"/>
      <c r="L41" s="173"/>
      <c r="M41" s="174"/>
      <c r="N41" s="173"/>
      <c r="O41" s="174"/>
      <c r="P41" s="173"/>
      <c r="Q41" s="174"/>
      <c r="R41" s="173"/>
      <c r="S41" s="174"/>
      <c r="T41" s="173"/>
      <c r="U41" s="174"/>
      <c r="V41" s="173"/>
      <c r="W41" s="174"/>
      <c r="X41" s="173"/>
      <c r="Y41" s="174"/>
      <c r="Z41" s="173"/>
      <c r="AA41" s="174"/>
      <c r="AB41" s="173"/>
      <c r="AC41" s="174"/>
      <c r="AD41" s="168">
        <f t="shared" si="4"/>
        <v>0</v>
      </c>
      <c r="AE41" s="169">
        <f t="shared" si="5"/>
        <v>0</v>
      </c>
    </row>
    <row r="42" spans="1:31" s="169" customFormat="1" ht="22.5" customHeight="1" thickBot="1">
      <c r="A42" s="161" t="e">
        <f t="shared" si="6"/>
        <v>#REF!</v>
      </c>
      <c r="B42" s="170"/>
      <c r="C42" s="171"/>
      <c r="D42" s="172"/>
      <c r="E42" s="24"/>
      <c r="F42" s="17"/>
      <c r="G42" s="173"/>
      <c r="H42" s="221"/>
      <c r="I42" s="174"/>
      <c r="J42" s="173"/>
      <c r="K42" s="174"/>
      <c r="L42" s="173"/>
      <c r="M42" s="174"/>
      <c r="N42" s="173"/>
      <c r="O42" s="174"/>
      <c r="P42" s="173"/>
      <c r="Q42" s="174"/>
      <c r="R42" s="173"/>
      <c r="S42" s="174"/>
      <c r="T42" s="173"/>
      <c r="U42" s="174"/>
      <c r="V42" s="173"/>
      <c r="W42" s="174"/>
      <c r="X42" s="173"/>
      <c r="Y42" s="174"/>
      <c r="Z42" s="173"/>
      <c r="AA42" s="174"/>
      <c r="AB42" s="173"/>
      <c r="AC42" s="174"/>
      <c r="AD42" s="168">
        <f t="shared" si="4"/>
        <v>0</v>
      </c>
      <c r="AE42" s="169">
        <f t="shared" si="5"/>
        <v>0</v>
      </c>
    </row>
    <row r="43" spans="1:31" s="169" customFormat="1" ht="22.5" customHeight="1" thickBot="1">
      <c r="A43" s="161" t="e">
        <f t="shared" si="6"/>
        <v>#REF!</v>
      </c>
      <c r="B43" s="170"/>
      <c r="C43" s="171"/>
      <c r="D43" s="172"/>
      <c r="E43" s="24"/>
      <c r="F43" s="17"/>
      <c r="G43" s="173"/>
      <c r="H43" s="221"/>
      <c r="I43" s="174"/>
      <c r="J43" s="173"/>
      <c r="K43" s="174"/>
      <c r="L43" s="173"/>
      <c r="M43" s="174"/>
      <c r="N43" s="173"/>
      <c r="O43" s="174"/>
      <c r="P43" s="173"/>
      <c r="Q43" s="174"/>
      <c r="R43" s="173"/>
      <c r="S43" s="174"/>
      <c r="T43" s="173"/>
      <c r="U43" s="174"/>
      <c r="V43" s="173"/>
      <c r="W43" s="174"/>
      <c r="X43" s="173"/>
      <c r="Y43" s="174"/>
      <c r="Z43" s="173"/>
      <c r="AA43" s="174"/>
      <c r="AB43" s="173"/>
      <c r="AC43" s="174"/>
      <c r="AD43" s="168">
        <f t="shared" si="4"/>
        <v>0</v>
      </c>
      <c r="AE43" s="169">
        <f t="shared" si="5"/>
        <v>0</v>
      </c>
    </row>
    <row r="44" spans="1:31" s="169" customFormat="1" ht="22.5" customHeight="1" thickBot="1">
      <c r="A44" s="161" t="e">
        <f t="shared" si="6"/>
        <v>#REF!</v>
      </c>
      <c r="B44" s="170"/>
      <c r="C44" s="171"/>
      <c r="D44" s="172"/>
      <c r="E44" s="24"/>
      <c r="F44" s="17"/>
      <c r="G44" s="173"/>
      <c r="H44" s="221"/>
      <c r="I44" s="174"/>
      <c r="J44" s="173"/>
      <c r="K44" s="174"/>
      <c r="L44" s="173"/>
      <c r="M44" s="174"/>
      <c r="N44" s="173"/>
      <c r="O44" s="174"/>
      <c r="P44" s="173"/>
      <c r="Q44" s="174"/>
      <c r="R44" s="173"/>
      <c r="S44" s="174"/>
      <c r="T44" s="173"/>
      <c r="U44" s="174"/>
      <c r="V44" s="173"/>
      <c r="W44" s="174"/>
      <c r="X44" s="173"/>
      <c r="Y44" s="174"/>
      <c r="Z44" s="173"/>
      <c r="AA44" s="174"/>
      <c r="AB44" s="173"/>
      <c r="AC44" s="174"/>
      <c r="AD44" s="168">
        <f t="shared" si="4"/>
        <v>0</v>
      </c>
      <c r="AE44" s="169">
        <f t="shared" si="5"/>
        <v>0</v>
      </c>
    </row>
    <row r="45" spans="1:31" s="169" customFormat="1" ht="22.5" customHeight="1" thickBot="1">
      <c r="A45" s="161" t="e">
        <f t="shared" si="6"/>
        <v>#REF!</v>
      </c>
      <c r="B45" s="170"/>
      <c r="C45" s="171"/>
      <c r="D45" s="172"/>
      <c r="E45" s="24"/>
      <c r="F45" s="17"/>
      <c r="G45" s="173"/>
      <c r="H45" s="221"/>
      <c r="I45" s="174"/>
      <c r="J45" s="173"/>
      <c r="K45" s="174"/>
      <c r="L45" s="173"/>
      <c r="M45" s="174"/>
      <c r="N45" s="173"/>
      <c r="O45" s="174"/>
      <c r="P45" s="173"/>
      <c r="Q45" s="174"/>
      <c r="R45" s="173"/>
      <c r="S45" s="174"/>
      <c r="T45" s="173"/>
      <c r="U45" s="174"/>
      <c r="V45" s="173"/>
      <c r="W45" s="174"/>
      <c r="X45" s="173"/>
      <c r="Y45" s="174"/>
      <c r="Z45" s="173"/>
      <c r="AA45" s="174"/>
      <c r="AB45" s="173"/>
      <c r="AC45" s="174"/>
      <c r="AD45" s="168">
        <f t="shared" si="4"/>
        <v>0</v>
      </c>
      <c r="AE45" s="169">
        <f t="shared" si="5"/>
        <v>0</v>
      </c>
    </row>
    <row r="46" spans="1:31" s="169" customFormat="1" ht="22.5" customHeight="1" thickBot="1">
      <c r="A46" s="161" t="e">
        <f t="shared" si="6"/>
        <v>#REF!</v>
      </c>
      <c r="B46" s="170"/>
      <c r="C46" s="171"/>
      <c r="D46" s="172"/>
      <c r="E46" s="24"/>
      <c r="F46" s="17"/>
      <c r="G46" s="173"/>
      <c r="H46" s="221"/>
      <c r="I46" s="174"/>
      <c r="J46" s="173"/>
      <c r="K46" s="174"/>
      <c r="L46" s="173"/>
      <c r="M46" s="174"/>
      <c r="N46" s="173"/>
      <c r="O46" s="174"/>
      <c r="P46" s="173"/>
      <c r="Q46" s="174"/>
      <c r="R46" s="173"/>
      <c r="S46" s="174"/>
      <c r="T46" s="173"/>
      <c r="U46" s="174"/>
      <c r="V46" s="173"/>
      <c r="W46" s="174"/>
      <c r="X46" s="173"/>
      <c r="Y46" s="174"/>
      <c r="Z46" s="173"/>
      <c r="AA46" s="174"/>
      <c r="AB46" s="173"/>
      <c r="AC46" s="174"/>
      <c r="AD46" s="168">
        <f t="shared" si="4"/>
        <v>0</v>
      </c>
      <c r="AE46" s="169">
        <f t="shared" si="5"/>
        <v>0</v>
      </c>
    </row>
    <row r="47" spans="1:31" s="169" customFormat="1" ht="22.5" customHeight="1" thickBot="1">
      <c r="A47" s="161" t="e">
        <f t="shared" si="6"/>
        <v>#REF!</v>
      </c>
      <c r="B47" s="170"/>
      <c r="C47" s="171"/>
      <c r="D47" s="172"/>
      <c r="E47" s="24"/>
      <c r="F47" s="17"/>
      <c r="G47" s="173"/>
      <c r="H47" s="221"/>
      <c r="I47" s="174"/>
      <c r="J47" s="173"/>
      <c r="K47" s="174"/>
      <c r="L47" s="173"/>
      <c r="M47" s="174"/>
      <c r="N47" s="173"/>
      <c r="O47" s="174"/>
      <c r="P47" s="173"/>
      <c r="Q47" s="174"/>
      <c r="R47" s="173"/>
      <c r="S47" s="174"/>
      <c r="T47" s="173"/>
      <c r="U47" s="174"/>
      <c r="V47" s="173"/>
      <c r="W47" s="174"/>
      <c r="X47" s="173"/>
      <c r="Y47" s="174"/>
      <c r="Z47" s="173"/>
      <c r="AA47" s="174"/>
      <c r="AB47" s="173"/>
      <c r="AC47" s="174"/>
      <c r="AD47" s="168">
        <f t="shared" si="4"/>
        <v>0</v>
      </c>
      <c r="AE47" s="169">
        <f t="shared" si="5"/>
        <v>0</v>
      </c>
    </row>
    <row r="48" spans="1:31" s="169" customFormat="1" ht="22.5" customHeight="1" thickBot="1">
      <c r="A48" s="161" t="e">
        <f t="shared" si="6"/>
        <v>#REF!</v>
      </c>
      <c r="B48" s="170"/>
      <c r="C48" s="171"/>
      <c r="D48" s="172"/>
      <c r="E48" s="24"/>
      <c r="F48" s="17"/>
      <c r="G48" s="173"/>
      <c r="H48" s="221"/>
      <c r="I48" s="174"/>
      <c r="J48" s="173"/>
      <c r="K48" s="174"/>
      <c r="L48" s="173"/>
      <c r="M48" s="174"/>
      <c r="N48" s="173"/>
      <c r="O48" s="174"/>
      <c r="P48" s="173"/>
      <c r="Q48" s="174"/>
      <c r="R48" s="173"/>
      <c r="S48" s="174"/>
      <c r="T48" s="173"/>
      <c r="U48" s="174"/>
      <c r="V48" s="173"/>
      <c r="W48" s="174"/>
      <c r="X48" s="173"/>
      <c r="Y48" s="174"/>
      <c r="Z48" s="173"/>
      <c r="AA48" s="174"/>
      <c r="AB48" s="173"/>
      <c r="AC48" s="174"/>
      <c r="AD48" s="168">
        <f t="shared" si="4"/>
        <v>0</v>
      </c>
      <c r="AE48" s="169">
        <f t="shared" si="5"/>
        <v>0</v>
      </c>
    </row>
    <row r="49" spans="1:31" s="169" customFormat="1" ht="22.5" customHeight="1" thickBot="1">
      <c r="A49" s="161" t="e">
        <f>#REF!+1</f>
        <v>#REF!</v>
      </c>
      <c r="B49" s="170"/>
      <c r="C49" s="171"/>
      <c r="D49" s="172"/>
      <c r="E49" s="24"/>
      <c r="F49" s="17"/>
      <c r="G49" s="173"/>
      <c r="H49" s="221"/>
      <c r="I49" s="174"/>
      <c r="J49" s="173"/>
      <c r="K49" s="174"/>
      <c r="L49" s="173"/>
      <c r="M49" s="174"/>
      <c r="N49" s="173"/>
      <c r="O49" s="174"/>
      <c r="P49" s="173"/>
      <c r="Q49" s="174"/>
      <c r="R49" s="173"/>
      <c r="S49" s="174"/>
      <c r="T49" s="173"/>
      <c r="U49" s="174"/>
      <c r="V49" s="173"/>
      <c r="W49" s="174"/>
      <c r="X49" s="173"/>
      <c r="Y49" s="174"/>
      <c r="Z49" s="173"/>
      <c r="AA49" s="174"/>
      <c r="AB49" s="173"/>
      <c r="AC49" s="174"/>
      <c r="AD49" s="168">
        <f t="shared" si="4"/>
        <v>0</v>
      </c>
      <c r="AE49" s="169">
        <f t="shared" si="5"/>
        <v>0</v>
      </c>
    </row>
    <row r="50" spans="1:31" s="169" customFormat="1" ht="22.5" customHeight="1" thickBot="1">
      <c r="A50" s="161" t="e">
        <f t="shared" si="6"/>
        <v>#REF!</v>
      </c>
      <c r="B50" s="170"/>
      <c r="C50" s="171"/>
      <c r="D50" s="172"/>
      <c r="E50" s="24"/>
      <c r="F50" s="17"/>
      <c r="G50" s="177"/>
      <c r="H50" s="223"/>
      <c r="I50" s="178"/>
      <c r="J50" s="173"/>
      <c r="K50" s="178"/>
      <c r="L50" s="173"/>
      <c r="M50" s="178"/>
      <c r="N50" s="173"/>
      <c r="O50" s="178"/>
      <c r="P50" s="173"/>
      <c r="Q50" s="178"/>
      <c r="R50" s="173"/>
      <c r="S50" s="178"/>
      <c r="T50" s="173"/>
      <c r="U50" s="178"/>
      <c r="V50" s="173"/>
      <c r="W50" s="178"/>
      <c r="X50" s="173"/>
      <c r="Y50" s="178"/>
      <c r="Z50" s="173"/>
      <c r="AA50" s="178"/>
      <c r="AB50" s="173"/>
      <c r="AC50" s="72"/>
      <c r="AD50" s="168">
        <f t="shared" si="4"/>
        <v>0</v>
      </c>
      <c r="AE50" s="169">
        <f t="shared" si="5"/>
        <v>0</v>
      </c>
    </row>
    <row r="51" spans="1:31" s="169" customFormat="1" ht="22.5" customHeight="1" thickBot="1">
      <c r="A51" s="161" t="e">
        <f t="shared" si="6"/>
        <v>#REF!</v>
      </c>
      <c r="B51" s="170"/>
      <c r="C51" s="171"/>
      <c r="D51" s="172"/>
      <c r="E51" s="24"/>
      <c r="F51" s="17"/>
      <c r="G51" s="173"/>
      <c r="H51" s="221"/>
      <c r="I51" s="174"/>
      <c r="J51" s="173"/>
      <c r="K51" s="174"/>
      <c r="L51" s="173"/>
      <c r="M51" s="174"/>
      <c r="N51" s="173"/>
      <c r="O51" s="174"/>
      <c r="P51" s="173"/>
      <c r="Q51" s="174"/>
      <c r="R51" s="173"/>
      <c r="S51" s="174"/>
      <c r="T51" s="173"/>
      <c r="U51" s="174"/>
      <c r="V51" s="173"/>
      <c r="W51" s="174"/>
      <c r="X51" s="173"/>
      <c r="Y51" s="174"/>
      <c r="Z51" s="173"/>
      <c r="AA51" s="174"/>
      <c r="AB51" s="173"/>
      <c r="AC51" s="72"/>
      <c r="AD51" s="168">
        <f t="shared" si="4"/>
        <v>0</v>
      </c>
      <c r="AE51" s="169">
        <f t="shared" si="5"/>
        <v>0</v>
      </c>
    </row>
    <row r="52" spans="1:31" s="169" customFormat="1" ht="22.5" customHeight="1" thickBot="1">
      <c r="A52" s="161" t="e">
        <f t="shared" si="6"/>
        <v>#REF!</v>
      </c>
      <c r="B52" s="170"/>
      <c r="C52" s="171"/>
      <c r="D52" s="172"/>
      <c r="E52" s="24"/>
      <c r="F52" s="17"/>
      <c r="G52" s="173"/>
      <c r="H52" s="221"/>
      <c r="I52" s="174"/>
      <c r="J52" s="173"/>
      <c r="K52" s="174"/>
      <c r="L52" s="173"/>
      <c r="M52" s="174"/>
      <c r="N52" s="173"/>
      <c r="O52" s="174"/>
      <c r="P52" s="173"/>
      <c r="Q52" s="174"/>
      <c r="R52" s="173"/>
      <c r="S52" s="174"/>
      <c r="T52" s="173"/>
      <c r="U52" s="174"/>
      <c r="V52" s="173"/>
      <c r="W52" s="174"/>
      <c r="X52" s="173"/>
      <c r="Y52" s="174"/>
      <c r="Z52" s="173"/>
      <c r="AA52" s="174"/>
      <c r="AB52" s="173"/>
      <c r="AC52" s="174"/>
      <c r="AD52" s="168">
        <f t="shared" si="4"/>
        <v>0</v>
      </c>
      <c r="AE52" s="169">
        <f t="shared" si="5"/>
        <v>0</v>
      </c>
    </row>
    <row r="53" spans="1:31" s="169" customFormat="1" ht="22.5" customHeight="1" thickBot="1">
      <c r="A53" s="161" t="e">
        <f t="shared" si="6"/>
        <v>#REF!</v>
      </c>
      <c r="B53" s="170"/>
      <c r="C53" s="171"/>
      <c r="D53" s="172"/>
      <c r="E53" s="24"/>
      <c r="F53" s="17"/>
      <c r="G53" s="173"/>
      <c r="H53" s="221"/>
      <c r="I53" s="174"/>
      <c r="J53" s="173"/>
      <c r="K53" s="174"/>
      <c r="L53" s="173"/>
      <c r="M53" s="174"/>
      <c r="N53" s="173"/>
      <c r="O53" s="174"/>
      <c r="P53" s="173"/>
      <c r="Q53" s="174"/>
      <c r="R53" s="173"/>
      <c r="S53" s="174"/>
      <c r="T53" s="173"/>
      <c r="U53" s="174"/>
      <c r="V53" s="173"/>
      <c r="W53" s="174"/>
      <c r="X53" s="173"/>
      <c r="Y53" s="174"/>
      <c r="Z53" s="173"/>
      <c r="AA53" s="174"/>
      <c r="AB53" s="173"/>
      <c r="AC53" s="178"/>
      <c r="AD53" s="168">
        <f t="shared" si="4"/>
        <v>0</v>
      </c>
      <c r="AE53" s="169">
        <f t="shared" si="5"/>
        <v>0</v>
      </c>
    </row>
    <row r="54" spans="1:31" s="169" customFormat="1" ht="22.5" customHeight="1" thickBot="1">
      <c r="A54" s="161" t="e">
        <f t="shared" si="6"/>
        <v>#REF!</v>
      </c>
      <c r="B54" s="170"/>
      <c r="C54" s="171"/>
      <c r="D54" s="172"/>
      <c r="E54" s="24"/>
      <c r="F54" s="17"/>
      <c r="G54" s="173"/>
      <c r="H54" s="221"/>
      <c r="I54" s="174"/>
      <c r="J54" s="173"/>
      <c r="K54" s="174"/>
      <c r="L54" s="173"/>
      <c r="M54" s="174"/>
      <c r="N54" s="173"/>
      <c r="O54" s="174"/>
      <c r="P54" s="173"/>
      <c r="Q54" s="174"/>
      <c r="R54" s="173"/>
      <c r="S54" s="174"/>
      <c r="T54" s="173"/>
      <c r="U54" s="174"/>
      <c r="V54" s="173"/>
      <c r="W54" s="174"/>
      <c r="X54" s="173"/>
      <c r="Y54" s="174"/>
      <c r="Z54" s="173"/>
      <c r="AA54" s="174"/>
      <c r="AB54" s="173"/>
      <c r="AC54" s="174"/>
      <c r="AD54" s="168">
        <f t="shared" si="4"/>
        <v>0</v>
      </c>
      <c r="AE54" s="169">
        <f t="shared" si="5"/>
        <v>0</v>
      </c>
    </row>
    <row r="55" spans="1:31" s="169" customFormat="1" ht="22.5" customHeight="1" thickBot="1">
      <c r="A55" s="161" t="e">
        <f t="shared" si="6"/>
        <v>#REF!</v>
      </c>
      <c r="B55" s="170"/>
      <c r="C55" s="171"/>
      <c r="D55" s="172"/>
      <c r="E55" s="24"/>
      <c r="F55" s="17"/>
      <c r="G55" s="173"/>
      <c r="H55" s="221"/>
      <c r="I55" s="174"/>
      <c r="J55" s="173"/>
      <c r="K55" s="174"/>
      <c r="L55" s="173"/>
      <c r="M55" s="174"/>
      <c r="N55" s="173"/>
      <c r="O55" s="174"/>
      <c r="P55" s="173"/>
      <c r="Q55" s="174"/>
      <c r="R55" s="173"/>
      <c r="S55" s="174"/>
      <c r="T55" s="173"/>
      <c r="U55" s="174"/>
      <c r="V55" s="173"/>
      <c r="W55" s="174"/>
      <c r="X55" s="173"/>
      <c r="Y55" s="174"/>
      <c r="Z55" s="173"/>
      <c r="AA55" s="174"/>
      <c r="AB55" s="173"/>
      <c r="AC55" s="174"/>
      <c r="AD55" s="168">
        <f t="shared" si="4"/>
        <v>0</v>
      </c>
      <c r="AE55" s="169">
        <f t="shared" si="5"/>
        <v>0</v>
      </c>
    </row>
    <row r="56" spans="1:31" s="169" customFormat="1" ht="22.5" customHeight="1" thickBot="1">
      <c r="A56" s="161" t="e">
        <f t="shared" si="6"/>
        <v>#REF!</v>
      </c>
      <c r="B56" s="170"/>
      <c r="C56" s="171"/>
      <c r="D56" s="172"/>
      <c r="E56" s="24"/>
      <c r="F56" s="17"/>
      <c r="G56" s="173"/>
      <c r="H56" s="221"/>
      <c r="I56" s="174"/>
      <c r="J56" s="173"/>
      <c r="K56" s="174"/>
      <c r="L56" s="173"/>
      <c r="M56" s="174"/>
      <c r="N56" s="173"/>
      <c r="O56" s="174"/>
      <c r="P56" s="173"/>
      <c r="Q56" s="174"/>
      <c r="R56" s="173"/>
      <c r="S56" s="174"/>
      <c r="T56" s="173"/>
      <c r="U56" s="174"/>
      <c r="V56" s="173"/>
      <c r="W56" s="174"/>
      <c r="X56" s="173"/>
      <c r="Y56" s="174"/>
      <c r="Z56" s="173"/>
      <c r="AA56" s="174"/>
      <c r="AB56" s="173"/>
      <c r="AC56" s="174"/>
      <c r="AD56" s="168">
        <f t="shared" si="4"/>
        <v>0</v>
      </c>
      <c r="AE56" s="169">
        <f t="shared" si="5"/>
        <v>0</v>
      </c>
    </row>
    <row r="57" spans="1:31" s="169" customFormat="1" ht="22.5" customHeight="1" thickBot="1">
      <c r="A57" s="161" t="e">
        <f t="shared" si="6"/>
        <v>#REF!</v>
      </c>
      <c r="B57" s="170"/>
      <c r="C57" s="171"/>
      <c r="D57" s="172"/>
      <c r="E57" s="24"/>
      <c r="F57" s="17"/>
      <c r="G57" s="173"/>
      <c r="H57" s="221"/>
      <c r="I57" s="174"/>
      <c r="J57" s="173"/>
      <c r="K57" s="174"/>
      <c r="L57" s="173"/>
      <c r="M57" s="174"/>
      <c r="N57" s="173"/>
      <c r="O57" s="174"/>
      <c r="P57" s="173"/>
      <c r="Q57" s="174"/>
      <c r="R57" s="173"/>
      <c r="S57" s="174"/>
      <c r="T57" s="173"/>
      <c r="U57" s="174"/>
      <c r="V57" s="173"/>
      <c r="W57" s="174"/>
      <c r="X57" s="173"/>
      <c r="Y57" s="174"/>
      <c r="Z57" s="173"/>
      <c r="AA57" s="174"/>
      <c r="AB57" s="173"/>
      <c r="AC57" s="174"/>
      <c r="AD57" s="168">
        <f t="shared" si="4"/>
        <v>0</v>
      </c>
      <c r="AE57" s="169">
        <f t="shared" si="5"/>
        <v>0</v>
      </c>
    </row>
    <row r="58" spans="1:31" s="169" customFormat="1" ht="22.5" customHeight="1" thickBot="1">
      <c r="A58" s="161" t="e">
        <f t="shared" si="6"/>
        <v>#REF!</v>
      </c>
      <c r="B58" s="170"/>
      <c r="C58" s="171"/>
      <c r="D58" s="172"/>
      <c r="E58" s="24"/>
      <c r="F58" s="17"/>
      <c r="G58" s="173"/>
      <c r="H58" s="221"/>
      <c r="I58" s="174"/>
      <c r="J58" s="173"/>
      <c r="K58" s="174"/>
      <c r="L58" s="173"/>
      <c r="M58" s="174"/>
      <c r="N58" s="173"/>
      <c r="O58" s="174"/>
      <c r="P58" s="173"/>
      <c r="Q58" s="174"/>
      <c r="R58" s="173"/>
      <c r="S58" s="174"/>
      <c r="T58" s="173"/>
      <c r="U58" s="174"/>
      <c r="V58" s="173"/>
      <c r="W58" s="174"/>
      <c r="X58" s="173"/>
      <c r="Y58" s="174"/>
      <c r="Z58" s="173"/>
      <c r="AA58" s="174"/>
      <c r="AB58" s="173"/>
      <c r="AC58" s="174"/>
      <c r="AD58" s="168">
        <f t="shared" si="4"/>
        <v>0</v>
      </c>
      <c r="AE58" s="169">
        <f t="shared" si="5"/>
        <v>0</v>
      </c>
    </row>
    <row r="59" spans="1:31" s="169" customFormat="1" ht="22.5" customHeight="1" thickBot="1">
      <c r="A59" s="161" t="e">
        <f t="shared" si="6"/>
        <v>#REF!</v>
      </c>
      <c r="B59" s="170"/>
      <c r="C59" s="171"/>
      <c r="D59" s="172"/>
      <c r="E59" s="24"/>
      <c r="F59" s="17"/>
      <c r="G59" s="44"/>
      <c r="H59" s="222"/>
      <c r="I59" s="72"/>
      <c r="J59" s="173"/>
      <c r="K59" s="72"/>
      <c r="L59" s="173"/>
      <c r="M59" s="72"/>
      <c r="N59" s="173"/>
      <c r="O59" s="72"/>
      <c r="P59" s="173"/>
      <c r="Q59" s="72"/>
      <c r="R59" s="173"/>
      <c r="S59" s="72"/>
      <c r="T59" s="173"/>
      <c r="U59" s="72"/>
      <c r="V59" s="173"/>
      <c r="W59" s="72"/>
      <c r="X59" s="173"/>
      <c r="Y59" s="72"/>
      <c r="Z59" s="173"/>
      <c r="AA59" s="72"/>
      <c r="AB59" s="173"/>
      <c r="AC59" s="72"/>
      <c r="AD59" s="168">
        <f t="shared" si="4"/>
        <v>0</v>
      </c>
      <c r="AE59" s="169">
        <f t="shared" si="5"/>
        <v>0</v>
      </c>
    </row>
    <row r="60" spans="1:30" s="169" customFormat="1" ht="22.5" customHeight="1" thickBot="1">
      <c r="A60" s="161" t="e">
        <f t="shared" si="6"/>
        <v>#REF!</v>
      </c>
      <c r="B60" s="179"/>
      <c r="C60" s="180"/>
      <c r="D60" s="181"/>
      <c r="E60" s="24"/>
      <c r="F60" s="17"/>
      <c r="G60" s="182"/>
      <c r="H60" s="224"/>
      <c r="I60" s="183"/>
      <c r="J60" s="182"/>
      <c r="K60" s="183"/>
      <c r="L60" s="182"/>
      <c r="M60" s="183"/>
      <c r="N60" s="182"/>
      <c r="O60" s="183"/>
      <c r="P60" s="182"/>
      <c r="Q60" s="183"/>
      <c r="R60" s="182"/>
      <c r="S60" s="183"/>
      <c r="T60" s="182"/>
      <c r="U60" s="183"/>
      <c r="V60" s="182"/>
      <c r="W60" s="183"/>
      <c r="X60" s="182"/>
      <c r="Y60" s="183"/>
      <c r="Z60" s="182"/>
      <c r="AA60" s="183"/>
      <c r="AB60" s="182"/>
      <c r="AC60" s="183"/>
      <c r="AD60" s="168">
        <f t="shared" si="4"/>
        <v>0</v>
      </c>
    </row>
    <row r="61" spans="1:31" s="169" customFormat="1" ht="16.5" customHeight="1" thickBot="1">
      <c r="A61" s="193"/>
      <c r="B61" s="185">
        <f>B31</f>
        <v>0</v>
      </c>
      <c r="C61" s="196"/>
      <c r="D61" s="196"/>
      <c r="E61" s="188"/>
      <c r="F61" s="188" t="e">
        <f>SUM(F39:F60)+#REF!</f>
        <v>#REF!</v>
      </c>
      <c r="G61" s="190"/>
      <c r="H61" s="190"/>
      <c r="I61" s="190"/>
      <c r="J61" s="190"/>
      <c r="K61" s="190"/>
      <c r="L61" s="190"/>
      <c r="M61" s="190"/>
      <c r="N61" s="197" t="str">
        <f>N31</f>
        <v>Ver:5.19.2014</v>
      </c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7" t="s">
        <v>45</v>
      </c>
      <c r="Z61" s="190"/>
      <c r="AA61" s="190"/>
      <c r="AB61" s="190"/>
      <c r="AC61" s="190"/>
      <c r="AD61" s="191">
        <f>SUM(AD39:AD60)+AD31</f>
        <v>0</v>
      </c>
      <c r="AE61" s="169">
        <f>SUM(AE39:AE60)+AE31</f>
        <v>0</v>
      </c>
    </row>
    <row r="62" spans="1:30" s="169" customFormat="1" ht="15.75" customHeight="1">
      <c r="A62" s="198"/>
      <c r="B62" s="194"/>
      <c r="C62" s="199"/>
      <c r="D62" s="199"/>
      <c r="E62" s="200"/>
      <c r="F62" s="200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0"/>
    </row>
    <row r="63" spans="1:30" s="169" customFormat="1" ht="12.75">
      <c r="A63" s="198"/>
      <c r="B63" s="201"/>
      <c r="C63" s="202"/>
      <c r="D63" s="202"/>
      <c r="E63" s="203"/>
      <c r="F63" s="203"/>
      <c r="AD63" s="204"/>
    </row>
    <row r="64" spans="1:30" s="169" customFormat="1" ht="12.75">
      <c r="A64" s="198"/>
      <c r="B64" s="201"/>
      <c r="C64" s="202"/>
      <c r="D64" s="202"/>
      <c r="E64" s="203"/>
      <c r="F64" s="203"/>
      <c r="AD64" s="204"/>
    </row>
    <row r="65" spans="1:30" s="169" customFormat="1" ht="12.75">
      <c r="A65" s="198"/>
      <c r="B65" s="201"/>
      <c r="C65" s="202"/>
      <c r="D65" s="202"/>
      <c r="E65" s="203"/>
      <c r="F65" s="203"/>
      <c r="AD65" s="204"/>
    </row>
    <row r="66" spans="1:30" s="169" customFormat="1" ht="12.75">
      <c r="A66" s="198"/>
      <c r="B66" s="201"/>
      <c r="C66" s="202"/>
      <c r="D66" s="202"/>
      <c r="E66" s="203"/>
      <c r="F66" s="203"/>
      <c r="AD66" s="204"/>
    </row>
    <row r="67" spans="1:30" s="169" customFormat="1" ht="12.75">
      <c r="A67" s="198"/>
      <c r="B67" s="201"/>
      <c r="C67" s="202"/>
      <c r="D67" s="202"/>
      <c r="E67" s="203"/>
      <c r="F67" s="203"/>
      <c r="AD67" s="204"/>
    </row>
    <row r="68" spans="1:30" s="169" customFormat="1" ht="12.75">
      <c r="A68" s="198"/>
      <c r="B68" s="201"/>
      <c r="C68" s="202"/>
      <c r="D68" s="202"/>
      <c r="E68" s="203"/>
      <c r="F68" s="203"/>
      <c r="AD68" s="204"/>
    </row>
    <row r="69" spans="1:30" s="169" customFormat="1" ht="12.75">
      <c r="A69" s="198"/>
      <c r="B69" s="201"/>
      <c r="C69" s="202"/>
      <c r="D69" s="202"/>
      <c r="E69" s="203"/>
      <c r="F69" s="203"/>
      <c r="AD69" s="204"/>
    </row>
    <row r="70" spans="1:30" s="169" customFormat="1" ht="12.75">
      <c r="A70" s="198"/>
      <c r="B70" s="201"/>
      <c r="C70" s="202"/>
      <c r="D70" s="202"/>
      <c r="E70" s="203"/>
      <c r="F70" s="203"/>
      <c r="AD70" s="204"/>
    </row>
    <row r="71" spans="1:30" s="169" customFormat="1" ht="12.75">
      <c r="A71" s="198"/>
      <c r="B71" s="201"/>
      <c r="C71" s="202"/>
      <c r="D71" s="202"/>
      <c r="E71" s="203"/>
      <c r="F71" s="203"/>
      <c r="AD71" s="204"/>
    </row>
    <row r="72" spans="1:30" s="169" customFormat="1" ht="12.75">
      <c r="A72" s="198"/>
      <c r="B72" s="201"/>
      <c r="C72" s="202"/>
      <c r="D72" s="202"/>
      <c r="E72" s="203"/>
      <c r="F72" s="203"/>
      <c r="AD72" s="204"/>
    </row>
    <row r="73" spans="1:30" s="169" customFormat="1" ht="12.75">
      <c r="A73" s="198"/>
      <c r="B73" s="201"/>
      <c r="C73" s="202"/>
      <c r="D73" s="202"/>
      <c r="E73" s="203"/>
      <c r="F73" s="203"/>
      <c r="AD73" s="204"/>
    </row>
    <row r="74" spans="1:30" s="169" customFormat="1" ht="12.75">
      <c r="A74" s="198"/>
      <c r="B74" s="201"/>
      <c r="C74" s="202"/>
      <c r="D74" s="202"/>
      <c r="E74" s="203"/>
      <c r="F74" s="203"/>
      <c r="AD74" s="204"/>
    </row>
    <row r="75" spans="1:30" s="169" customFormat="1" ht="12.75">
      <c r="A75" s="205"/>
      <c r="B75" s="201"/>
      <c r="C75" s="202"/>
      <c r="D75" s="202"/>
      <c r="E75" s="203"/>
      <c r="F75" s="203"/>
      <c r="AD75" s="204"/>
    </row>
    <row r="76" spans="1:30" s="169" customFormat="1" ht="12.75">
      <c r="A76" s="205"/>
      <c r="B76" s="201"/>
      <c r="C76" s="202"/>
      <c r="D76" s="202"/>
      <c r="E76" s="203"/>
      <c r="F76" s="203"/>
      <c r="AD76" s="204"/>
    </row>
    <row r="77" spans="1:30" s="169" customFormat="1" ht="12.75">
      <c r="A77" s="205"/>
      <c r="B77" s="201"/>
      <c r="C77" s="202"/>
      <c r="D77" s="202"/>
      <c r="E77" s="203"/>
      <c r="F77" s="203"/>
      <c r="AD77" s="204"/>
    </row>
    <row r="78" spans="1:30" s="169" customFormat="1" ht="12.75">
      <c r="A78" s="205"/>
      <c r="B78" s="201"/>
      <c r="C78" s="202"/>
      <c r="D78" s="202"/>
      <c r="E78" s="203"/>
      <c r="F78" s="203"/>
      <c r="AD78" s="204"/>
    </row>
    <row r="79" spans="1:30" s="169" customFormat="1" ht="12.75">
      <c r="A79" s="205"/>
      <c r="B79" s="201"/>
      <c r="C79" s="202"/>
      <c r="D79" s="202"/>
      <c r="E79" s="203"/>
      <c r="F79" s="203"/>
      <c r="AD79" s="204"/>
    </row>
    <row r="80" spans="1:30" s="169" customFormat="1" ht="12.75">
      <c r="A80" s="205"/>
      <c r="B80" s="201"/>
      <c r="C80" s="202"/>
      <c r="D80" s="202"/>
      <c r="E80" s="203"/>
      <c r="F80" s="203"/>
      <c r="AD80" s="204"/>
    </row>
    <row r="81" spans="1:30" s="169" customFormat="1" ht="12.75">
      <c r="A81" s="205"/>
      <c r="B81" s="201"/>
      <c r="C81" s="202"/>
      <c r="D81" s="202"/>
      <c r="E81" s="203"/>
      <c r="F81" s="203"/>
      <c r="AD81" s="204"/>
    </row>
    <row r="82" spans="1:30" s="169" customFormat="1" ht="12.75">
      <c r="A82" s="205"/>
      <c r="B82" s="201"/>
      <c r="C82" s="202"/>
      <c r="D82" s="202"/>
      <c r="E82" s="203"/>
      <c r="F82" s="203"/>
      <c r="AD82" s="204"/>
    </row>
    <row r="83" spans="1:30" s="169" customFormat="1" ht="12.75">
      <c r="A83" s="205"/>
      <c r="B83" s="201"/>
      <c r="C83" s="202"/>
      <c r="D83" s="202"/>
      <c r="E83" s="203"/>
      <c r="F83" s="203"/>
      <c r="AD83" s="204"/>
    </row>
    <row r="84" spans="1:30" s="169" customFormat="1" ht="12.75">
      <c r="A84" s="205"/>
      <c r="B84" s="201"/>
      <c r="C84" s="202"/>
      <c r="D84" s="202"/>
      <c r="E84" s="203"/>
      <c r="F84" s="203"/>
      <c r="AD84" s="204"/>
    </row>
    <row r="85" spans="1:30" s="169" customFormat="1" ht="12.75">
      <c r="A85" s="205"/>
      <c r="B85" s="201"/>
      <c r="C85" s="202"/>
      <c r="D85" s="202"/>
      <c r="E85" s="203"/>
      <c r="F85" s="203"/>
      <c r="AD85" s="204"/>
    </row>
    <row r="86" spans="1:30" s="169" customFormat="1" ht="12.75">
      <c r="A86" s="205"/>
      <c r="B86" s="201"/>
      <c r="C86" s="202"/>
      <c r="D86" s="202"/>
      <c r="E86" s="203"/>
      <c r="F86" s="203"/>
      <c r="AD86" s="204"/>
    </row>
    <row r="87" spans="1:30" s="169" customFormat="1" ht="12.75">
      <c r="A87" s="205"/>
      <c r="B87" s="201"/>
      <c r="C87" s="202"/>
      <c r="D87" s="202"/>
      <c r="E87" s="203"/>
      <c r="F87" s="203"/>
      <c r="AD87" s="204"/>
    </row>
    <row r="88" spans="1:30" s="169" customFormat="1" ht="12.75">
      <c r="A88" s="205"/>
      <c r="B88" s="201"/>
      <c r="C88" s="202"/>
      <c r="D88" s="202"/>
      <c r="E88" s="203"/>
      <c r="F88" s="203"/>
      <c r="AD88" s="204"/>
    </row>
    <row r="89" spans="1:30" s="169" customFormat="1" ht="12.75">
      <c r="A89" s="205"/>
      <c r="B89" s="201"/>
      <c r="C89" s="202"/>
      <c r="D89" s="202"/>
      <c r="E89" s="203"/>
      <c r="F89" s="203"/>
      <c r="AD89" s="204"/>
    </row>
    <row r="90" spans="1:30" s="169" customFormat="1" ht="12.75">
      <c r="A90" s="205"/>
      <c r="B90" s="201"/>
      <c r="C90" s="202"/>
      <c r="D90" s="202"/>
      <c r="E90" s="203"/>
      <c r="F90" s="203"/>
      <c r="AD90" s="204"/>
    </row>
    <row r="91" spans="1:30" s="169" customFormat="1" ht="12.75">
      <c r="A91" s="205"/>
      <c r="B91" s="201"/>
      <c r="C91" s="202"/>
      <c r="D91" s="202"/>
      <c r="E91" s="203"/>
      <c r="F91" s="203"/>
      <c r="AD91" s="204"/>
    </row>
    <row r="92" spans="1:30" s="169" customFormat="1" ht="12.75">
      <c r="A92" s="205"/>
      <c r="B92" s="201"/>
      <c r="C92" s="202"/>
      <c r="D92" s="202"/>
      <c r="E92" s="203"/>
      <c r="F92" s="203"/>
      <c r="AD92" s="204"/>
    </row>
    <row r="93" spans="1:30" s="169" customFormat="1" ht="12.75">
      <c r="A93" s="205"/>
      <c r="B93" s="201"/>
      <c r="C93" s="202"/>
      <c r="D93" s="202"/>
      <c r="E93" s="203"/>
      <c r="F93" s="203"/>
      <c r="AD93" s="204"/>
    </row>
    <row r="94" spans="1:30" s="169" customFormat="1" ht="12.75">
      <c r="A94" s="205"/>
      <c r="B94" s="201"/>
      <c r="C94" s="202"/>
      <c r="D94" s="202"/>
      <c r="E94" s="203"/>
      <c r="F94" s="203"/>
      <c r="AD94" s="204"/>
    </row>
    <row r="95" spans="1:30" s="169" customFormat="1" ht="12.75">
      <c r="A95" s="205"/>
      <c r="B95" s="201"/>
      <c r="C95" s="202"/>
      <c r="D95" s="202"/>
      <c r="E95" s="203"/>
      <c r="F95" s="203"/>
      <c r="AD95" s="204"/>
    </row>
    <row r="96" spans="1:30" s="169" customFormat="1" ht="12.75">
      <c r="A96" s="205"/>
      <c r="B96" s="201"/>
      <c r="C96" s="202"/>
      <c r="D96" s="202"/>
      <c r="E96" s="203"/>
      <c r="F96" s="203"/>
      <c r="AD96" s="204"/>
    </row>
    <row r="97" spans="1:30" s="169" customFormat="1" ht="12.75">
      <c r="A97" s="205"/>
      <c r="B97" s="201"/>
      <c r="C97" s="202"/>
      <c r="D97" s="202"/>
      <c r="E97" s="203"/>
      <c r="F97" s="203"/>
      <c r="AD97" s="204"/>
    </row>
    <row r="98" spans="1:30" s="169" customFormat="1" ht="12.75">
      <c r="A98" s="205"/>
      <c r="B98" s="201"/>
      <c r="C98" s="202"/>
      <c r="D98" s="202"/>
      <c r="E98" s="203"/>
      <c r="F98" s="203"/>
      <c r="AD98" s="204"/>
    </row>
    <row r="99" spans="1:30" s="169" customFormat="1" ht="12.75">
      <c r="A99" s="205"/>
      <c r="B99" s="201"/>
      <c r="C99" s="202"/>
      <c r="D99" s="202"/>
      <c r="E99" s="203"/>
      <c r="F99" s="203"/>
      <c r="AD99" s="204"/>
    </row>
    <row r="100" spans="1:30" s="169" customFormat="1" ht="12.75">
      <c r="A100" s="205"/>
      <c r="B100" s="201"/>
      <c r="C100" s="202"/>
      <c r="D100" s="202"/>
      <c r="E100" s="203"/>
      <c r="F100" s="203"/>
      <c r="AD100" s="204"/>
    </row>
    <row r="101" spans="1:30" s="169" customFormat="1" ht="12.75">
      <c r="A101" s="205"/>
      <c r="B101" s="201"/>
      <c r="C101" s="202"/>
      <c r="D101" s="202"/>
      <c r="E101" s="203"/>
      <c r="F101" s="203"/>
      <c r="AD101" s="204"/>
    </row>
    <row r="102" spans="1:30" s="169" customFormat="1" ht="12.75">
      <c r="A102" s="205"/>
      <c r="B102" s="201"/>
      <c r="C102" s="202"/>
      <c r="D102" s="202"/>
      <c r="E102" s="203"/>
      <c r="F102" s="203"/>
      <c r="AD102" s="204"/>
    </row>
    <row r="103" spans="1:30" s="169" customFormat="1" ht="12.75">
      <c r="A103" s="205"/>
      <c r="B103" s="201"/>
      <c r="C103" s="202"/>
      <c r="D103" s="202"/>
      <c r="E103" s="203"/>
      <c r="F103" s="203"/>
      <c r="AD103" s="204"/>
    </row>
    <row r="104" spans="1:30" s="169" customFormat="1" ht="12.75">
      <c r="A104" s="205"/>
      <c r="B104" s="201"/>
      <c r="C104" s="202"/>
      <c r="D104" s="202"/>
      <c r="E104" s="203"/>
      <c r="F104" s="203"/>
      <c r="AD104" s="204"/>
    </row>
    <row r="105" spans="1:30" s="169" customFormat="1" ht="12.75">
      <c r="A105" s="205"/>
      <c r="B105" s="201"/>
      <c r="C105" s="202"/>
      <c r="D105" s="202"/>
      <c r="E105" s="203"/>
      <c r="F105" s="203"/>
      <c r="AD105" s="204"/>
    </row>
    <row r="106" spans="1:30" s="169" customFormat="1" ht="12.75">
      <c r="A106" s="205"/>
      <c r="B106" s="201"/>
      <c r="C106" s="202"/>
      <c r="D106" s="202"/>
      <c r="E106" s="203"/>
      <c r="F106" s="203"/>
      <c r="AD106" s="204"/>
    </row>
    <row r="107" spans="1:30" s="169" customFormat="1" ht="12.75">
      <c r="A107" s="205"/>
      <c r="B107" s="201"/>
      <c r="C107" s="202"/>
      <c r="D107" s="202"/>
      <c r="E107" s="203"/>
      <c r="F107" s="203"/>
      <c r="AD107" s="204"/>
    </row>
    <row r="108" spans="1:30" s="169" customFormat="1" ht="12.75">
      <c r="A108" s="205"/>
      <c r="B108" s="201"/>
      <c r="C108" s="202"/>
      <c r="D108" s="202"/>
      <c r="E108" s="203"/>
      <c r="F108" s="203"/>
      <c r="AD108" s="204"/>
    </row>
    <row r="109" spans="1:30" s="169" customFormat="1" ht="12.75">
      <c r="A109" s="205"/>
      <c r="B109" s="201"/>
      <c r="C109" s="202"/>
      <c r="D109" s="202"/>
      <c r="E109" s="203"/>
      <c r="F109" s="203"/>
      <c r="AD109" s="204"/>
    </row>
    <row r="110" spans="1:30" s="169" customFormat="1" ht="12.75">
      <c r="A110" s="205"/>
      <c r="B110" s="201"/>
      <c r="C110" s="202"/>
      <c r="D110" s="202"/>
      <c r="E110" s="203"/>
      <c r="F110" s="203"/>
      <c r="AD110" s="204"/>
    </row>
    <row r="111" spans="1:30" s="169" customFormat="1" ht="12.75">
      <c r="A111" s="205"/>
      <c r="B111" s="201"/>
      <c r="C111" s="202"/>
      <c r="D111" s="202"/>
      <c r="E111" s="203"/>
      <c r="F111" s="203"/>
      <c r="AD111" s="204"/>
    </row>
    <row r="112" spans="1:30" s="169" customFormat="1" ht="12.75">
      <c r="A112" s="205"/>
      <c r="B112" s="201"/>
      <c r="C112" s="202"/>
      <c r="D112" s="202"/>
      <c r="E112" s="203"/>
      <c r="F112" s="203"/>
      <c r="AD112" s="204"/>
    </row>
    <row r="113" spans="1:30" s="169" customFormat="1" ht="12.75">
      <c r="A113" s="205"/>
      <c r="B113" s="201"/>
      <c r="C113" s="202"/>
      <c r="D113" s="202"/>
      <c r="E113" s="203"/>
      <c r="F113" s="203"/>
      <c r="AD113" s="204"/>
    </row>
    <row r="114" spans="1:30" s="169" customFormat="1" ht="12.75">
      <c r="A114" s="205"/>
      <c r="B114" s="201"/>
      <c r="C114" s="202"/>
      <c r="D114" s="202"/>
      <c r="E114" s="203"/>
      <c r="F114" s="203"/>
      <c r="AD114" s="204"/>
    </row>
    <row r="115" spans="1:30" s="169" customFormat="1" ht="12.75">
      <c r="A115" s="205"/>
      <c r="B115" s="201"/>
      <c r="C115" s="202"/>
      <c r="D115" s="202"/>
      <c r="E115" s="203"/>
      <c r="F115" s="203"/>
      <c r="AD115" s="204"/>
    </row>
    <row r="116" spans="1:30" s="169" customFormat="1" ht="12.75">
      <c r="A116" s="205"/>
      <c r="B116" s="201"/>
      <c r="C116" s="202"/>
      <c r="D116" s="202"/>
      <c r="E116" s="203"/>
      <c r="F116" s="203"/>
      <c r="AD116" s="204"/>
    </row>
    <row r="117" spans="1:30" s="169" customFormat="1" ht="12.75">
      <c r="A117" s="205"/>
      <c r="B117" s="201"/>
      <c r="C117" s="202"/>
      <c r="D117" s="202"/>
      <c r="E117" s="203"/>
      <c r="F117" s="203"/>
      <c r="AD117" s="204"/>
    </row>
    <row r="118" spans="1:30" s="169" customFormat="1" ht="12.75">
      <c r="A118" s="205"/>
      <c r="B118" s="201"/>
      <c r="C118" s="202"/>
      <c r="D118" s="202"/>
      <c r="E118" s="203"/>
      <c r="F118" s="203"/>
      <c r="AD118" s="204"/>
    </row>
    <row r="119" spans="1:30" s="169" customFormat="1" ht="12.75">
      <c r="A119" s="205"/>
      <c r="B119" s="201"/>
      <c r="C119" s="202"/>
      <c r="D119" s="202"/>
      <c r="E119" s="203"/>
      <c r="F119" s="203"/>
      <c r="AD119" s="204"/>
    </row>
    <row r="120" spans="1:30" s="169" customFormat="1" ht="12.75">
      <c r="A120" s="205"/>
      <c r="B120" s="201"/>
      <c r="C120" s="202"/>
      <c r="D120" s="202"/>
      <c r="E120" s="203"/>
      <c r="F120" s="203"/>
      <c r="AD120" s="204"/>
    </row>
    <row r="121" spans="1:30" s="169" customFormat="1" ht="12.75">
      <c r="A121" s="205"/>
      <c r="B121" s="201"/>
      <c r="C121" s="202"/>
      <c r="D121" s="202"/>
      <c r="E121" s="203"/>
      <c r="F121" s="203"/>
      <c r="AD121" s="204"/>
    </row>
    <row r="122" spans="1:30" s="169" customFormat="1" ht="12.75">
      <c r="A122" s="205"/>
      <c r="B122" s="201"/>
      <c r="C122" s="202"/>
      <c r="D122" s="202"/>
      <c r="E122" s="203"/>
      <c r="F122" s="203"/>
      <c r="AD122" s="204"/>
    </row>
    <row r="123" spans="1:30" s="169" customFormat="1" ht="12.75">
      <c r="A123" s="205"/>
      <c r="B123" s="201"/>
      <c r="C123" s="202"/>
      <c r="D123" s="202"/>
      <c r="E123" s="203"/>
      <c r="F123" s="203"/>
      <c r="AD123" s="204"/>
    </row>
    <row r="124" spans="1:30" s="169" customFormat="1" ht="12.75">
      <c r="A124" s="205"/>
      <c r="B124" s="201"/>
      <c r="C124" s="202"/>
      <c r="D124" s="202"/>
      <c r="E124" s="203"/>
      <c r="F124" s="203"/>
      <c r="AD124" s="204"/>
    </row>
    <row r="125" spans="1:30" s="169" customFormat="1" ht="12.75">
      <c r="A125" s="205"/>
      <c r="B125" s="201"/>
      <c r="C125" s="202"/>
      <c r="D125" s="202"/>
      <c r="E125" s="203"/>
      <c r="F125" s="203"/>
      <c r="AD125" s="204"/>
    </row>
    <row r="126" spans="1:30" s="169" customFormat="1" ht="12.75">
      <c r="A126" s="205"/>
      <c r="B126" s="201"/>
      <c r="C126" s="202"/>
      <c r="D126" s="202"/>
      <c r="E126" s="203"/>
      <c r="F126" s="203"/>
      <c r="AD126" s="204"/>
    </row>
    <row r="127" spans="1:30" s="169" customFormat="1" ht="12.75">
      <c r="A127" s="205"/>
      <c r="B127" s="201"/>
      <c r="C127" s="202"/>
      <c r="D127" s="202"/>
      <c r="E127" s="203"/>
      <c r="F127" s="203"/>
      <c r="AD127" s="204"/>
    </row>
    <row r="128" spans="1:30" s="169" customFormat="1" ht="12.75">
      <c r="A128" s="205"/>
      <c r="B128" s="201"/>
      <c r="C128" s="202"/>
      <c r="D128" s="202"/>
      <c r="E128" s="203"/>
      <c r="F128" s="203"/>
      <c r="AD128" s="204"/>
    </row>
    <row r="129" spans="1:30" s="169" customFormat="1" ht="12.75">
      <c r="A129" s="205"/>
      <c r="B129" s="201"/>
      <c r="C129" s="202"/>
      <c r="D129" s="202"/>
      <c r="E129" s="203"/>
      <c r="F129" s="203"/>
      <c r="AD129" s="204"/>
    </row>
    <row r="130" spans="1:30" s="169" customFormat="1" ht="12.75">
      <c r="A130" s="205"/>
      <c r="B130" s="201"/>
      <c r="C130" s="202"/>
      <c r="D130" s="202"/>
      <c r="E130" s="203"/>
      <c r="F130" s="203"/>
      <c r="AD130" s="204"/>
    </row>
    <row r="131" spans="1:30" s="169" customFormat="1" ht="12.75">
      <c r="A131" s="205"/>
      <c r="B131" s="201"/>
      <c r="C131" s="202"/>
      <c r="D131" s="202"/>
      <c r="E131" s="203"/>
      <c r="F131" s="203"/>
      <c r="AD131" s="204"/>
    </row>
    <row r="132" spans="8:29" ht="15.75">
      <c r="H132" s="210"/>
      <c r="I132" s="210"/>
      <c r="J132" s="209"/>
      <c r="M132" s="209"/>
      <c r="O132" s="209"/>
      <c r="P132" s="209"/>
      <c r="Q132" s="209"/>
      <c r="R132" s="209"/>
      <c r="S132" s="210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</row>
    <row r="133" spans="1:107" s="211" customFormat="1" ht="15.75">
      <c r="A133" s="205"/>
      <c r="B133" s="206"/>
      <c r="C133" s="207"/>
      <c r="D133" s="207"/>
      <c r="E133" s="208"/>
      <c r="F133" s="208"/>
      <c r="G133" s="209"/>
      <c r="H133" s="210"/>
      <c r="I133" s="210"/>
      <c r="J133" s="209"/>
      <c r="K133" s="209"/>
      <c r="L133" s="209"/>
      <c r="M133" s="209"/>
      <c r="N133" s="210"/>
      <c r="O133" s="209"/>
      <c r="P133" s="209"/>
      <c r="Q133" s="209"/>
      <c r="R133" s="209"/>
      <c r="S133" s="210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  <c r="CL133" s="160"/>
      <c r="CM133" s="160"/>
      <c r="CN133" s="160"/>
      <c r="CO133" s="160"/>
      <c r="CP133" s="160"/>
      <c r="CQ133" s="160"/>
      <c r="CR133" s="160"/>
      <c r="CS133" s="160"/>
      <c r="CT133" s="160"/>
      <c r="CU133" s="160"/>
      <c r="CV133" s="160"/>
      <c r="CW133" s="160"/>
      <c r="CX133" s="160"/>
      <c r="CY133" s="160"/>
      <c r="CZ133" s="160"/>
      <c r="DA133" s="160"/>
      <c r="DB133" s="160"/>
      <c r="DC133" s="160"/>
    </row>
    <row r="134" spans="1:107" s="211" customFormat="1" ht="15.75">
      <c r="A134" s="205"/>
      <c r="B134" s="206"/>
      <c r="C134" s="207"/>
      <c r="D134" s="207"/>
      <c r="E134" s="208"/>
      <c r="F134" s="208"/>
      <c r="G134" s="209"/>
      <c r="H134" s="210"/>
      <c r="I134" s="210"/>
      <c r="J134" s="209"/>
      <c r="K134" s="209"/>
      <c r="L134" s="209"/>
      <c r="M134" s="209"/>
      <c r="N134" s="210"/>
      <c r="O134" s="209"/>
      <c r="P134" s="209"/>
      <c r="Q134" s="209"/>
      <c r="R134" s="209"/>
      <c r="S134" s="210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0"/>
      <c r="CL134" s="160"/>
      <c r="CM134" s="160"/>
      <c r="CN134" s="160"/>
      <c r="CO134" s="160"/>
      <c r="CP134" s="160"/>
      <c r="CQ134" s="160"/>
      <c r="CR134" s="160"/>
      <c r="CS134" s="160"/>
      <c r="CT134" s="160"/>
      <c r="CU134" s="160"/>
      <c r="CV134" s="160"/>
      <c r="CW134" s="160"/>
      <c r="CX134" s="160"/>
      <c r="CY134" s="160"/>
      <c r="CZ134" s="160"/>
      <c r="DA134" s="160"/>
      <c r="DB134" s="160"/>
      <c r="DC134" s="160"/>
    </row>
    <row r="135" spans="1:107" s="211" customFormat="1" ht="15.75">
      <c r="A135" s="205"/>
      <c r="B135" s="206"/>
      <c r="C135" s="207"/>
      <c r="D135" s="207"/>
      <c r="E135" s="208"/>
      <c r="F135" s="208"/>
      <c r="G135" s="209"/>
      <c r="H135" s="210"/>
      <c r="I135" s="210"/>
      <c r="J135" s="209"/>
      <c r="K135" s="209"/>
      <c r="L135" s="209"/>
      <c r="M135" s="209"/>
      <c r="N135" s="210"/>
      <c r="O135" s="209"/>
      <c r="P135" s="209"/>
      <c r="Q135" s="209"/>
      <c r="R135" s="209"/>
      <c r="S135" s="210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0"/>
      <c r="CI135" s="160"/>
      <c r="CJ135" s="160"/>
      <c r="CK135" s="160"/>
      <c r="CL135" s="160"/>
      <c r="CM135" s="160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0"/>
      <c r="DA135" s="160"/>
      <c r="DB135" s="160"/>
      <c r="DC135" s="160"/>
    </row>
    <row r="136" spans="1:107" s="211" customFormat="1" ht="15.75">
      <c r="A136" s="205"/>
      <c r="B136" s="206"/>
      <c r="C136" s="207"/>
      <c r="D136" s="207"/>
      <c r="E136" s="208"/>
      <c r="F136" s="208"/>
      <c r="G136" s="209"/>
      <c r="H136" s="210"/>
      <c r="I136" s="210"/>
      <c r="J136" s="209"/>
      <c r="K136" s="209"/>
      <c r="L136" s="209"/>
      <c r="M136" s="209"/>
      <c r="N136" s="210"/>
      <c r="O136" s="209"/>
      <c r="P136" s="209"/>
      <c r="Q136" s="209"/>
      <c r="R136" s="209"/>
      <c r="S136" s="210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</row>
    <row r="137" spans="1:107" s="211" customFormat="1" ht="15.75">
      <c r="A137" s="205"/>
      <c r="B137" s="206"/>
      <c r="C137" s="207"/>
      <c r="D137" s="207"/>
      <c r="E137" s="208"/>
      <c r="F137" s="208"/>
      <c r="G137" s="209"/>
      <c r="H137" s="210"/>
      <c r="I137" s="210"/>
      <c r="J137" s="209"/>
      <c r="K137" s="209"/>
      <c r="L137" s="209"/>
      <c r="M137" s="209"/>
      <c r="N137" s="210"/>
      <c r="O137" s="209"/>
      <c r="P137" s="209"/>
      <c r="Q137" s="209"/>
      <c r="R137" s="209"/>
      <c r="S137" s="210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</row>
    <row r="138" spans="1:107" s="211" customFormat="1" ht="15.75">
      <c r="A138" s="205"/>
      <c r="B138" s="206"/>
      <c r="C138" s="207"/>
      <c r="D138" s="207"/>
      <c r="E138" s="208"/>
      <c r="F138" s="208"/>
      <c r="G138" s="209"/>
      <c r="H138" s="210"/>
      <c r="I138" s="210"/>
      <c r="J138" s="209"/>
      <c r="K138" s="209"/>
      <c r="L138" s="209"/>
      <c r="M138" s="209"/>
      <c r="N138" s="210"/>
      <c r="O138" s="209"/>
      <c r="P138" s="209"/>
      <c r="Q138" s="209"/>
      <c r="R138" s="209"/>
      <c r="S138" s="210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160"/>
      <c r="CM138" s="160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B138" s="160"/>
      <c r="DC138" s="160"/>
    </row>
    <row r="139" spans="1:107" s="211" customFormat="1" ht="15.75">
      <c r="A139" s="205"/>
      <c r="B139" s="206"/>
      <c r="C139" s="207"/>
      <c r="D139" s="207"/>
      <c r="E139" s="208"/>
      <c r="F139" s="208"/>
      <c r="G139" s="209"/>
      <c r="H139" s="210"/>
      <c r="I139" s="210"/>
      <c r="J139" s="209"/>
      <c r="K139" s="209"/>
      <c r="L139" s="209"/>
      <c r="M139" s="209"/>
      <c r="N139" s="210"/>
      <c r="O139" s="209"/>
      <c r="P139" s="209"/>
      <c r="Q139" s="209"/>
      <c r="R139" s="209"/>
      <c r="S139" s="210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/>
      <c r="BZ139" s="160"/>
      <c r="CA139" s="160"/>
      <c r="CB139" s="160"/>
      <c r="CC139" s="160"/>
      <c r="CD139" s="160"/>
      <c r="CE139" s="160"/>
      <c r="CF139" s="160"/>
      <c r="CG139" s="160"/>
      <c r="CH139" s="160"/>
      <c r="CI139" s="160"/>
      <c r="CJ139" s="160"/>
      <c r="CK139" s="160"/>
      <c r="CL139" s="160"/>
      <c r="CM139" s="160"/>
      <c r="CN139" s="160"/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0"/>
      <c r="CY139" s="160"/>
      <c r="CZ139" s="160"/>
      <c r="DA139" s="160"/>
      <c r="DB139" s="160"/>
      <c r="DC139" s="160"/>
    </row>
    <row r="140" spans="1:107" s="211" customFormat="1" ht="15.75">
      <c r="A140" s="205"/>
      <c r="B140" s="206"/>
      <c r="C140" s="207"/>
      <c r="D140" s="207"/>
      <c r="E140" s="208"/>
      <c r="F140" s="208"/>
      <c r="G140" s="209"/>
      <c r="H140" s="210"/>
      <c r="I140" s="210"/>
      <c r="J140" s="209"/>
      <c r="K140" s="209"/>
      <c r="L140" s="209"/>
      <c r="M140" s="209"/>
      <c r="N140" s="210"/>
      <c r="O140" s="209"/>
      <c r="P140" s="209"/>
      <c r="Q140" s="209"/>
      <c r="R140" s="209"/>
      <c r="S140" s="210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0"/>
      <c r="CV140" s="160"/>
      <c r="CW140" s="160"/>
      <c r="CX140" s="160"/>
      <c r="CY140" s="160"/>
      <c r="CZ140" s="160"/>
      <c r="DA140" s="160"/>
      <c r="DB140" s="160"/>
      <c r="DC140" s="160"/>
    </row>
    <row r="141" spans="1:107" s="211" customFormat="1" ht="15.75">
      <c r="A141" s="205"/>
      <c r="B141" s="206"/>
      <c r="C141" s="207"/>
      <c r="D141" s="207"/>
      <c r="E141" s="208"/>
      <c r="F141" s="208"/>
      <c r="G141" s="209"/>
      <c r="H141" s="210"/>
      <c r="I141" s="210"/>
      <c r="J141" s="209"/>
      <c r="K141" s="209"/>
      <c r="L141" s="209"/>
      <c r="M141" s="209"/>
      <c r="N141" s="210"/>
      <c r="O141" s="209"/>
      <c r="P141" s="209"/>
      <c r="Q141" s="209"/>
      <c r="R141" s="209"/>
      <c r="S141" s="210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/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/>
      <c r="CU141" s="160"/>
      <c r="CV141" s="160"/>
      <c r="CW141" s="160"/>
      <c r="CX141" s="160"/>
      <c r="CY141" s="160"/>
      <c r="CZ141" s="160"/>
      <c r="DA141" s="160"/>
      <c r="DB141" s="160"/>
      <c r="DC141" s="160"/>
    </row>
    <row r="142" spans="1:107" s="211" customFormat="1" ht="15.75">
      <c r="A142" s="205"/>
      <c r="B142" s="206"/>
      <c r="C142" s="207"/>
      <c r="D142" s="207"/>
      <c r="E142" s="208"/>
      <c r="F142" s="208"/>
      <c r="G142" s="209"/>
      <c r="H142" s="210"/>
      <c r="I142" s="210"/>
      <c r="J142" s="209"/>
      <c r="K142" s="209"/>
      <c r="L142" s="209"/>
      <c r="M142" s="209"/>
      <c r="N142" s="210"/>
      <c r="O142" s="209"/>
      <c r="P142" s="209"/>
      <c r="Q142" s="209"/>
      <c r="R142" s="209"/>
      <c r="S142" s="210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0"/>
      <c r="CI142" s="160"/>
      <c r="CJ142" s="160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0"/>
      <c r="DA142" s="160"/>
      <c r="DB142" s="160"/>
      <c r="DC142" s="160"/>
    </row>
    <row r="143" spans="1:107" s="211" customFormat="1" ht="15.75">
      <c r="A143" s="205"/>
      <c r="B143" s="206"/>
      <c r="C143" s="207"/>
      <c r="D143" s="207"/>
      <c r="E143" s="208"/>
      <c r="F143" s="208"/>
      <c r="G143" s="209"/>
      <c r="H143" s="210"/>
      <c r="I143" s="210"/>
      <c r="J143" s="209"/>
      <c r="K143" s="209"/>
      <c r="L143" s="209"/>
      <c r="M143" s="209"/>
      <c r="N143" s="210"/>
      <c r="O143" s="209"/>
      <c r="P143" s="209"/>
      <c r="Q143" s="209"/>
      <c r="R143" s="209"/>
      <c r="S143" s="210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</row>
    <row r="144" spans="1:107" s="211" customFormat="1" ht="15.75">
      <c r="A144" s="205"/>
      <c r="B144" s="206"/>
      <c r="C144" s="207"/>
      <c r="D144" s="207"/>
      <c r="E144" s="208"/>
      <c r="F144" s="208"/>
      <c r="G144" s="209"/>
      <c r="H144" s="210"/>
      <c r="I144" s="210"/>
      <c r="J144" s="209"/>
      <c r="K144" s="209"/>
      <c r="L144" s="209"/>
      <c r="M144" s="209"/>
      <c r="N144" s="210"/>
      <c r="O144" s="209"/>
      <c r="P144" s="209"/>
      <c r="Q144" s="209"/>
      <c r="R144" s="209"/>
      <c r="S144" s="210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</row>
    <row r="145" spans="1:107" s="211" customFormat="1" ht="15.75">
      <c r="A145" s="205"/>
      <c r="B145" s="206"/>
      <c r="C145" s="207"/>
      <c r="D145" s="207"/>
      <c r="E145" s="208"/>
      <c r="F145" s="208"/>
      <c r="G145" s="209"/>
      <c r="H145" s="210"/>
      <c r="I145" s="210"/>
      <c r="J145" s="209"/>
      <c r="K145" s="209"/>
      <c r="L145" s="209"/>
      <c r="M145" s="209"/>
      <c r="N145" s="210"/>
      <c r="O145" s="209"/>
      <c r="P145" s="209"/>
      <c r="Q145" s="209"/>
      <c r="R145" s="209"/>
      <c r="S145" s="210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</row>
    <row r="146" spans="1:107" s="211" customFormat="1" ht="15.75">
      <c r="A146" s="205"/>
      <c r="B146" s="206"/>
      <c r="C146" s="207"/>
      <c r="D146" s="207"/>
      <c r="E146" s="208"/>
      <c r="F146" s="208"/>
      <c r="G146" s="209"/>
      <c r="H146" s="210"/>
      <c r="I146" s="210"/>
      <c r="J146" s="209"/>
      <c r="K146" s="209"/>
      <c r="L146" s="209"/>
      <c r="M146" s="209"/>
      <c r="N146" s="210"/>
      <c r="O146" s="209"/>
      <c r="P146" s="209"/>
      <c r="Q146" s="209"/>
      <c r="R146" s="209"/>
      <c r="S146" s="210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</row>
    <row r="147" spans="1:107" s="211" customFormat="1" ht="15.75">
      <c r="A147" s="205"/>
      <c r="B147" s="206"/>
      <c r="C147" s="207"/>
      <c r="D147" s="207"/>
      <c r="E147" s="208"/>
      <c r="F147" s="208"/>
      <c r="G147" s="209"/>
      <c r="H147" s="210"/>
      <c r="I147" s="210"/>
      <c r="J147" s="209"/>
      <c r="K147" s="209"/>
      <c r="L147" s="209"/>
      <c r="M147" s="209"/>
      <c r="N147" s="210"/>
      <c r="O147" s="209"/>
      <c r="P147" s="209"/>
      <c r="Q147" s="209"/>
      <c r="R147" s="209"/>
      <c r="S147" s="210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</row>
    <row r="148" spans="1:107" s="211" customFormat="1" ht="15.75">
      <c r="A148" s="205"/>
      <c r="B148" s="206"/>
      <c r="C148" s="207"/>
      <c r="D148" s="207"/>
      <c r="E148" s="208"/>
      <c r="F148" s="208"/>
      <c r="G148" s="209"/>
      <c r="H148" s="210"/>
      <c r="I148" s="210"/>
      <c r="J148" s="209"/>
      <c r="K148" s="209"/>
      <c r="L148" s="209"/>
      <c r="M148" s="209"/>
      <c r="N148" s="210"/>
      <c r="O148" s="209"/>
      <c r="P148" s="209"/>
      <c r="Q148" s="209"/>
      <c r="R148" s="209"/>
      <c r="S148" s="210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</row>
    <row r="149" spans="1:107" s="211" customFormat="1" ht="15.75">
      <c r="A149" s="205"/>
      <c r="B149" s="206"/>
      <c r="C149" s="207"/>
      <c r="D149" s="207"/>
      <c r="E149" s="208"/>
      <c r="F149" s="208"/>
      <c r="G149" s="209"/>
      <c r="H149" s="210"/>
      <c r="I149" s="210"/>
      <c r="J149" s="209"/>
      <c r="K149" s="209"/>
      <c r="L149" s="209"/>
      <c r="M149" s="209"/>
      <c r="N149" s="210"/>
      <c r="O149" s="209"/>
      <c r="P149" s="209"/>
      <c r="Q149" s="209"/>
      <c r="R149" s="209"/>
      <c r="S149" s="210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  <c r="CL149" s="160"/>
      <c r="CM149" s="160"/>
      <c r="CN149" s="160"/>
      <c r="CO149" s="160"/>
      <c r="CP149" s="160"/>
      <c r="CQ149" s="160"/>
      <c r="CR149" s="160"/>
      <c r="CS149" s="160"/>
      <c r="CT149" s="160"/>
      <c r="CU149" s="160"/>
      <c r="CV149" s="160"/>
      <c r="CW149" s="160"/>
      <c r="CX149" s="160"/>
      <c r="CY149" s="160"/>
      <c r="CZ149" s="160"/>
      <c r="DA149" s="160"/>
      <c r="DB149" s="160"/>
      <c r="DC149" s="160"/>
    </row>
    <row r="150" spans="1:107" s="211" customFormat="1" ht="15.75">
      <c r="A150" s="205"/>
      <c r="B150" s="206"/>
      <c r="C150" s="207"/>
      <c r="D150" s="207"/>
      <c r="E150" s="208"/>
      <c r="F150" s="208"/>
      <c r="G150" s="209"/>
      <c r="H150" s="210"/>
      <c r="I150" s="210"/>
      <c r="J150" s="209"/>
      <c r="K150" s="209"/>
      <c r="L150" s="209"/>
      <c r="M150" s="209"/>
      <c r="N150" s="210"/>
      <c r="O150" s="209"/>
      <c r="P150" s="209"/>
      <c r="Q150" s="209"/>
      <c r="R150" s="209"/>
      <c r="S150" s="210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</row>
    <row r="151" spans="1:107" s="211" customFormat="1" ht="15.75">
      <c r="A151" s="205"/>
      <c r="B151" s="206"/>
      <c r="C151" s="207"/>
      <c r="D151" s="207"/>
      <c r="E151" s="208"/>
      <c r="F151" s="208"/>
      <c r="G151" s="209"/>
      <c r="H151" s="210"/>
      <c r="I151" s="210"/>
      <c r="J151" s="209"/>
      <c r="K151" s="209"/>
      <c r="L151" s="209"/>
      <c r="M151" s="209"/>
      <c r="N151" s="210"/>
      <c r="O151" s="209"/>
      <c r="P151" s="209"/>
      <c r="Q151" s="209"/>
      <c r="R151" s="209"/>
      <c r="S151" s="210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160"/>
      <c r="DA151" s="160"/>
      <c r="DB151" s="160"/>
      <c r="DC151" s="160"/>
    </row>
    <row r="152" spans="1:107" s="211" customFormat="1" ht="15.75">
      <c r="A152" s="205"/>
      <c r="B152" s="206"/>
      <c r="C152" s="207"/>
      <c r="D152" s="207"/>
      <c r="E152" s="208"/>
      <c r="F152" s="208"/>
      <c r="G152" s="209"/>
      <c r="H152" s="210"/>
      <c r="I152" s="210"/>
      <c r="J152" s="209"/>
      <c r="K152" s="209"/>
      <c r="L152" s="209"/>
      <c r="M152" s="209"/>
      <c r="N152" s="210"/>
      <c r="O152" s="209"/>
      <c r="P152" s="209"/>
      <c r="Q152" s="209"/>
      <c r="R152" s="209"/>
      <c r="S152" s="210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</row>
    <row r="153" spans="1:107" s="211" customFormat="1" ht="15.75">
      <c r="A153" s="205"/>
      <c r="B153" s="206"/>
      <c r="C153" s="207"/>
      <c r="D153" s="207"/>
      <c r="E153" s="208"/>
      <c r="F153" s="208"/>
      <c r="G153" s="209"/>
      <c r="H153" s="210"/>
      <c r="I153" s="210"/>
      <c r="J153" s="209"/>
      <c r="K153" s="209"/>
      <c r="L153" s="209"/>
      <c r="M153" s="209"/>
      <c r="N153" s="210"/>
      <c r="O153" s="209"/>
      <c r="P153" s="209"/>
      <c r="Q153" s="209"/>
      <c r="R153" s="209"/>
      <c r="S153" s="210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</row>
    <row r="154" spans="1:107" s="211" customFormat="1" ht="15.75">
      <c r="A154" s="205"/>
      <c r="B154" s="206"/>
      <c r="C154" s="207"/>
      <c r="D154" s="207"/>
      <c r="E154" s="208"/>
      <c r="F154" s="208"/>
      <c r="G154" s="209"/>
      <c r="H154" s="210"/>
      <c r="I154" s="210"/>
      <c r="J154" s="209"/>
      <c r="K154" s="209"/>
      <c r="L154" s="209"/>
      <c r="M154" s="209"/>
      <c r="N154" s="210"/>
      <c r="O154" s="209"/>
      <c r="P154" s="209"/>
      <c r="Q154" s="209"/>
      <c r="R154" s="209"/>
      <c r="S154" s="210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</row>
    <row r="155" spans="1:107" s="211" customFormat="1" ht="15.75">
      <c r="A155" s="205"/>
      <c r="B155" s="206"/>
      <c r="C155" s="207"/>
      <c r="D155" s="207"/>
      <c r="E155" s="208"/>
      <c r="F155" s="208"/>
      <c r="G155" s="209"/>
      <c r="H155" s="210"/>
      <c r="I155" s="210"/>
      <c r="J155" s="209"/>
      <c r="K155" s="209"/>
      <c r="L155" s="209"/>
      <c r="M155" s="209"/>
      <c r="N155" s="210"/>
      <c r="O155" s="209"/>
      <c r="P155" s="209"/>
      <c r="Q155" s="209"/>
      <c r="R155" s="209"/>
      <c r="S155" s="210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0"/>
      <c r="DA155" s="160"/>
      <c r="DB155" s="160"/>
      <c r="DC155" s="160"/>
    </row>
    <row r="156" spans="1:107" s="211" customFormat="1" ht="15.75">
      <c r="A156" s="205"/>
      <c r="B156" s="206"/>
      <c r="C156" s="207"/>
      <c r="D156" s="207"/>
      <c r="E156" s="208"/>
      <c r="F156" s="208"/>
      <c r="G156" s="209"/>
      <c r="H156" s="210"/>
      <c r="I156" s="210"/>
      <c r="J156" s="209"/>
      <c r="K156" s="209"/>
      <c r="L156" s="209"/>
      <c r="M156" s="209"/>
      <c r="N156" s="210"/>
      <c r="O156" s="209"/>
      <c r="P156" s="209"/>
      <c r="Q156" s="209"/>
      <c r="R156" s="209"/>
      <c r="S156" s="210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160"/>
      <c r="DA156" s="160"/>
      <c r="DB156" s="160"/>
      <c r="DC156" s="160"/>
    </row>
    <row r="157" spans="1:107" s="211" customFormat="1" ht="15.75">
      <c r="A157" s="205"/>
      <c r="B157" s="206"/>
      <c r="C157" s="207"/>
      <c r="D157" s="207"/>
      <c r="E157" s="208"/>
      <c r="F157" s="208"/>
      <c r="G157" s="209"/>
      <c r="H157" s="210"/>
      <c r="I157" s="210"/>
      <c r="J157" s="209"/>
      <c r="K157" s="209"/>
      <c r="L157" s="209"/>
      <c r="M157" s="209"/>
      <c r="N157" s="210"/>
      <c r="O157" s="209"/>
      <c r="P157" s="209"/>
      <c r="Q157" s="209"/>
      <c r="R157" s="209"/>
      <c r="S157" s="210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</row>
    <row r="158" spans="1:107" s="211" customFormat="1" ht="15.75">
      <c r="A158" s="205"/>
      <c r="B158" s="206"/>
      <c r="C158" s="207"/>
      <c r="D158" s="207"/>
      <c r="E158" s="208"/>
      <c r="F158" s="208"/>
      <c r="G158" s="209"/>
      <c r="H158" s="210"/>
      <c r="I158" s="210"/>
      <c r="J158" s="209"/>
      <c r="K158" s="209"/>
      <c r="L158" s="209"/>
      <c r="M158" s="209"/>
      <c r="N158" s="210"/>
      <c r="O158" s="209"/>
      <c r="P158" s="209"/>
      <c r="Q158" s="209"/>
      <c r="R158" s="209"/>
      <c r="S158" s="210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160"/>
      <c r="DA158" s="160"/>
      <c r="DB158" s="160"/>
      <c r="DC158" s="160"/>
    </row>
    <row r="159" spans="1:107" s="211" customFormat="1" ht="15.75">
      <c r="A159" s="205"/>
      <c r="B159" s="206"/>
      <c r="C159" s="207"/>
      <c r="D159" s="207"/>
      <c r="E159" s="208"/>
      <c r="F159" s="208"/>
      <c r="G159" s="209"/>
      <c r="H159" s="210"/>
      <c r="I159" s="210"/>
      <c r="J159" s="209"/>
      <c r="K159" s="209"/>
      <c r="L159" s="209"/>
      <c r="M159" s="209"/>
      <c r="N159" s="210"/>
      <c r="O159" s="209"/>
      <c r="P159" s="209"/>
      <c r="Q159" s="209"/>
      <c r="R159" s="209"/>
      <c r="S159" s="210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  <c r="CL159" s="160"/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</row>
    <row r="160" spans="1:107" s="211" customFormat="1" ht="15.75">
      <c r="A160" s="205"/>
      <c r="B160" s="206"/>
      <c r="C160" s="207"/>
      <c r="D160" s="207"/>
      <c r="E160" s="208"/>
      <c r="F160" s="208"/>
      <c r="G160" s="209"/>
      <c r="H160" s="210"/>
      <c r="I160" s="210"/>
      <c r="J160" s="209"/>
      <c r="K160" s="209"/>
      <c r="L160" s="209"/>
      <c r="M160" s="209"/>
      <c r="N160" s="210"/>
      <c r="O160" s="209"/>
      <c r="P160" s="209"/>
      <c r="Q160" s="209"/>
      <c r="R160" s="209"/>
      <c r="S160" s="210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</row>
    <row r="161" spans="1:107" s="211" customFormat="1" ht="15.75">
      <c r="A161" s="205"/>
      <c r="B161" s="206"/>
      <c r="C161" s="207"/>
      <c r="D161" s="207"/>
      <c r="E161" s="208"/>
      <c r="F161" s="208"/>
      <c r="G161" s="209"/>
      <c r="H161" s="210"/>
      <c r="I161" s="210"/>
      <c r="J161" s="209"/>
      <c r="K161" s="209"/>
      <c r="L161" s="209"/>
      <c r="M161" s="209"/>
      <c r="N161" s="210"/>
      <c r="O161" s="209"/>
      <c r="P161" s="209"/>
      <c r="Q161" s="209"/>
      <c r="R161" s="209"/>
      <c r="S161" s="210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160"/>
      <c r="CM161" s="160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</row>
    <row r="162" spans="1:107" s="211" customFormat="1" ht="15.75">
      <c r="A162" s="205"/>
      <c r="B162" s="206"/>
      <c r="C162" s="207"/>
      <c r="D162" s="207"/>
      <c r="E162" s="208"/>
      <c r="F162" s="208"/>
      <c r="G162" s="209"/>
      <c r="H162" s="210"/>
      <c r="I162" s="210"/>
      <c r="J162" s="209"/>
      <c r="K162" s="209"/>
      <c r="L162" s="209"/>
      <c r="M162" s="209"/>
      <c r="N162" s="210"/>
      <c r="O162" s="209"/>
      <c r="P162" s="209"/>
      <c r="Q162" s="209"/>
      <c r="R162" s="209"/>
      <c r="S162" s="210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</row>
    <row r="163" spans="1:107" s="211" customFormat="1" ht="15.75">
      <c r="A163" s="205"/>
      <c r="B163" s="206"/>
      <c r="C163" s="207"/>
      <c r="D163" s="207"/>
      <c r="E163" s="208"/>
      <c r="F163" s="208"/>
      <c r="G163" s="209"/>
      <c r="H163" s="210"/>
      <c r="I163" s="210"/>
      <c r="J163" s="209"/>
      <c r="K163" s="209"/>
      <c r="L163" s="209"/>
      <c r="M163" s="209"/>
      <c r="N163" s="210"/>
      <c r="O163" s="209"/>
      <c r="P163" s="209"/>
      <c r="Q163" s="209"/>
      <c r="R163" s="209"/>
      <c r="S163" s="210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</row>
    <row r="164" spans="1:107" s="211" customFormat="1" ht="15.75">
      <c r="A164" s="205"/>
      <c r="B164" s="206"/>
      <c r="C164" s="207"/>
      <c r="D164" s="207"/>
      <c r="E164" s="208"/>
      <c r="F164" s="208"/>
      <c r="G164" s="209"/>
      <c r="H164" s="210"/>
      <c r="I164" s="210"/>
      <c r="J164" s="209"/>
      <c r="K164" s="209"/>
      <c r="L164" s="209"/>
      <c r="M164" s="209"/>
      <c r="N164" s="210"/>
      <c r="O164" s="209"/>
      <c r="P164" s="209"/>
      <c r="Q164" s="209"/>
      <c r="R164" s="209"/>
      <c r="S164" s="210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</row>
    <row r="165" spans="1:107" s="211" customFormat="1" ht="15.75">
      <c r="A165" s="205"/>
      <c r="B165" s="206"/>
      <c r="C165" s="207"/>
      <c r="D165" s="207"/>
      <c r="E165" s="208"/>
      <c r="F165" s="208"/>
      <c r="G165" s="209"/>
      <c r="H165" s="210"/>
      <c r="I165" s="210"/>
      <c r="J165" s="209"/>
      <c r="K165" s="209"/>
      <c r="L165" s="209"/>
      <c r="M165" s="209"/>
      <c r="N165" s="210"/>
      <c r="O165" s="209"/>
      <c r="P165" s="209"/>
      <c r="Q165" s="209"/>
      <c r="R165" s="209"/>
      <c r="S165" s="210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160"/>
      <c r="CM165" s="160"/>
      <c r="CN165" s="160"/>
      <c r="CO165" s="160"/>
      <c r="CP165" s="160"/>
      <c r="CQ165" s="160"/>
      <c r="CR165" s="160"/>
      <c r="CS165" s="160"/>
      <c r="CT165" s="160"/>
      <c r="CU165" s="160"/>
      <c r="CV165" s="160"/>
      <c r="CW165" s="160"/>
      <c r="CX165" s="160"/>
      <c r="CY165" s="160"/>
      <c r="CZ165" s="160"/>
      <c r="DA165" s="160"/>
      <c r="DB165" s="160"/>
      <c r="DC165" s="160"/>
    </row>
    <row r="166" spans="1:107" s="211" customFormat="1" ht="15.75">
      <c r="A166" s="205"/>
      <c r="B166" s="206"/>
      <c r="C166" s="207"/>
      <c r="D166" s="207"/>
      <c r="E166" s="208"/>
      <c r="F166" s="208"/>
      <c r="G166" s="209"/>
      <c r="H166" s="210"/>
      <c r="I166" s="210"/>
      <c r="J166" s="209"/>
      <c r="K166" s="209"/>
      <c r="L166" s="209"/>
      <c r="M166" s="209"/>
      <c r="N166" s="210"/>
      <c r="O166" s="209"/>
      <c r="P166" s="209"/>
      <c r="Q166" s="209"/>
      <c r="R166" s="209"/>
      <c r="S166" s="210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  <c r="BV166" s="160"/>
      <c r="BW166" s="160"/>
      <c r="BX166" s="160"/>
      <c r="BY166" s="160"/>
      <c r="BZ166" s="160"/>
      <c r="CA166" s="160"/>
      <c r="CB166" s="160"/>
      <c r="CC166" s="160"/>
      <c r="CD166" s="160"/>
      <c r="CE166" s="160"/>
      <c r="CF166" s="160"/>
      <c r="CG166" s="160"/>
      <c r="CH166" s="160"/>
      <c r="CI166" s="160"/>
      <c r="CJ166" s="160"/>
      <c r="CK166" s="160"/>
      <c r="CL166" s="160"/>
      <c r="CM166" s="160"/>
      <c r="CN166" s="160"/>
      <c r="CO166" s="160"/>
      <c r="CP166" s="160"/>
      <c r="CQ166" s="160"/>
      <c r="CR166" s="160"/>
      <c r="CS166" s="160"/>
      <c r="CT166" s="160"/>
      <c r="CU166" s="160"/>
      <c r="CV166" s="160"/>
      <c r="CW166" s="160"/>
      <c r="CX166" s="160"/>
      <c r="CY166" s="160"/>
      <c r="CZ166" s="160"/>
      <c r="DA166" s="160"/>
      <c r="DB166" s="160"/>
      <c r="DC166" s="160"/>
    </row>
    <row r="167" spans="1:107" s="211" customFormat="1" ht="15.75">
      <c r="A167" s="205"/>
      <c r="B167" s="206"/>
      <c r="C167" s="207"/>
      <c r="D167" s="207"/>
      <c r="E167" s="208"/>
      <c r="F167" s="208"/>
      <c r="G167" s="209"/>
      <c r="H167" s="210"/>
      <c r="I167" s="210"/>
      <c r="J167" s="209"/>
      <c r="K167" s="209"/>
      <c r="L167" s="209"/>
      <c r="M167" s="209"/>
      <c r="N167" s="210"/>
      <c r="O167" s="209"/>
      <c r="P167" s="209"/>
      <c r="Q167" s="209"/>
      <c r="R167" s="209"/>
      <c r="S167" s="210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0"/>
    </row>
    <row r="168" spans="1:107" s="211" customFormat="1" ht="15.75">
      <c r="A168" s="205"/>
      <c r="B168" s="206"/>
      <c r="C168" s="207"/>
      <c r="D168" s="207"/>
      <c r="E168" s="208"/>
      <c r="F168" s="208"/>
      <c r="G168" s="209"/>
      <c r="H168" s="210"/>
      <c r="I168" s="210"/>
      <c r="J168" s="209"/>
      <c r="K168" s="209"/>
      <c r="L168" s="209"/>
      <c r="M168" s="209"/>
      <c r="N168" s="210"/>
      <c r="O168" s="209"/>
      <c r="P168" s="209"/>
      <c r="Q168" s="209"/>
      <c r="R168" s="209"/>
      <c r="S168" s="210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</row>
    <row r="169" spans="1:107" s="211" customFormat="1" ht="15.75">
      <c r="A169" s="205"/>
      <c r="B169" s="206"/>
      <c r="C169" s="207"/>
      <c r="D169" s="207"/>
      <c r="E169" s="208"/>
      <c r="F169" s="208"/>
      <c r="G169" s="209"/>
      <c r="H169" s="210"/>
      <c r="I169" s="210"/>
      <c r="J169" s="209"/>
      <c r="K169" s="209"/>
      <c r="L169" s="209"/>
      <c r="M169" s="209"/>
      <c r="N169" s="210"/>
      <c r="O169" s="209"/>
      <c r="P169" s="209"/>
      <c r="Q169" s="209"/>
      <c r="R169" s="209"/>
      <c r="S169" s="210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</row>
    <row r="170" spans="1:107" s="211" customFormat="1" ht="15.75">
      <c r="A170" s="205"/>
      <c r="B170" s="206"/>
      <c r="C170" s="207"/>
      <c r="D170" s="207"/>
      <c r="E170" s="208"/>
      <c r="F170" s="208"/>
      <c r="G170" s="209"/>
      <c r="H170" s="210"/>
      <c r="I170" s="210"/>
      <c r="J170" s="209"/>
      <c r="K170" s="209"/>
      <c r="L170" s="209"/>
      <c r="M170" s="209"/>
      <c r="N170" s="210"/>
      <c r="O170" s="209"/>
      <c r="P170" s="209"/>
      <c r="Q170" s="209"/>
      <c r="R170" s="209"/>
      <c r="S170" s="210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</row>
    <row r="171" spans="1:107" s="211" customFormat="1" ht="15.75">
      <c r="A171" s="205"/>
      <c r="B171" s="206"/>
      <c r="C171" s="207"/>
      <c r="D171" s="207"/>
      <c r="E171" s="208"/>
      <c r="F171" s="208"/>
      <c r="G171" s="209"/>
      <c r="H171" s="210"/>
      <c r="I171" s="210"/>
      <c r="J171" s="209"/>
      <c r="K171" s="209"/>
      <c r="L171" s="209"/>
      <c r="M171" s="209"/>
      <c r="N171" s="210"/>
      <c r="O171" s="209"/>
      <c r="P171" s="209"/>
      <c r="Q171" s="209"/>
      <c r="R171" s="209"/>
      <c r="S171" s="210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</row>
    <row r="172" spans="1:107" s="211" customFormat="1" ht="15.75">
      <c r="A172" s="205"/>
      <c r="B172" s="206"/>
      <c r="C172" s="207"/>
      <c r="D172" s="207"/>
      <c r="E172" s="208"/>
      <c r="F172" s="208"/>
      <c r="G172" s="209"/>
      <c r="H172" s="210"/>
      <c r="I172" s="210"/>
      <c r="J172" s="209"/>
      <c r="K172" s="209"/>
      <c r="L172" s="209"/>
      <c r="M172" s="209"/>
      <c r="N172" s="210"/>
      <c r="O172" s="209"/>
      <c r="P172" s="209"/>
      <c r="Q172" s="209"/>
      <c r="R172" s="209"/>
      <c r="S172" s="210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</row>
    <row r="173" spans="1:107" s="211" customFormat="1" ht="15.75">
      <c r="A173" s="205"/>
      <c r="B173" s="206"/>
      <c r="C173" s="207"/>
      <c r="D173" s="207"/>
      <c r="E173" s="208"/>
      <c r="F173" s="208"/>
      <c r="G173" s="209"/>
      <c r="H173" s="210"/>
      <c r="I173" s="210"/>
      <c r="J173" s="209"/>
      <c r="K173" s="209"/>
      <c r="L173" s="209"/>
      <c r="M173" s="209"/>
      <c r="N173" s="210"/>
      <c r="O173" s="209"/>
      <c r="P173" s="209"/>
      <c r="Q173" s="209"/>
      <c r="R173" s="209"/>
      <c r="S173" s="210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160"/>
      <c r="DA173" s="160"/>
      <c r="DB173" s="160"/>
      <c r="DC173" s="160"/>
    </row>
    <row r="174" spans="1:107" s="211" customFormat="1" ht="15.75">
      <c r="A174" s="205"/>
      <c r="B174" s="206"/>
      <c r="C174" s="207"/>
      <c r="D174" s="207"/>
      <c r="E174" s="208"/>
      <c r="F174" s="208"/>
      <c r="G174" s="209"/>
      <c r="H174" s="210"/>
      <c r="I174" s="210"/>
      <c r="J174" s="209"/>
      <c r="K174" s="209"/>
      <c r="L174" s="209"/>
      <c r="M174" s="209"/>
      <c r="N174" s="210"/>
      <c r="O174" s="209"/>
      <c r="P174" s="209"/>
      <c r="Q174" s="209"/>
      <c r="R174" s="209"/>
      <c r="S174" s="210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160"/>
      <c r="CM174" s="160"/>
      <c r="CN174" s="160"/>
      <c r="CO174" s="160"/>
      <c r="CP174" s="160"/>
      <c r="CQ174" s="160"/>
      <c r="CR174" s="160"/>
      <c r="CS174" s="160"/>
      <c r="CT174" s="160"/>
      <c r="CU174" s="160"/>
      <c r="CV174" s="160"/>
      <c r="CW174" s="160"/>
      <c r="CX174" s="160"/>
      <c r="CY174" s="160"/>
      <c r="CZ174" s="160"/>
      <c r="DA174" s="160"/>
      <c r="DB174" s="160"/>
      <c r="DC174" s="160"/>
    </row>
    <row r="175" spans="1:107" s="211" customFormat="1" ht="15.75">
      <c r="A175" s="205"/>
      <c r="B175" s="206"/>
      <c r="C175" s="207"/>
      <c r="D175" s="207"/>
      <c r="E175" s="208"/>
      <c r="F175" s="208"/>
      <c r="G175" s="209"/>
      <c r="H175" s="210"/>
      <c r="I175" s="210"/>
      <c r="J175" s="209"/>
      <c r="K175" s="209"/>
      <c r="L175" s="209"/>
      <c r="M175" s="209"/>
      <c r="N175" s="210"/>
      <c r="O175" s="209"/>
      <c r="P175" s="209"/>
      <c r="Q175" s="209"/>
      <c r="R175" s="209"/>
      <c r="S175" s="210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160"/>
      <c r="CM175" s="160"/>
      <c r="CN175" s="160"/>
      <c r="CO175" s="160"/>
      <c r="CP175" s="160"/>
      <c r="CQ175" s="160"/>
      <c r="CR175" s="160"/>
      <c r="CS175" s="160"/>
      <c r="CT175" s="160"/>
      <c r="CU175" s="160"/>
      <c r="CV175" s="160"/>
      <c r="CW175" s="160"/>
      <c r="CX175" s="160"/>
      <c r="CY175" s="160"/>
      <c r="CZ175" s="160"/>
      <c r="DA175" s="160"/>
      <c r="DB175" s="160"/>
      <c r="DC175" s="160"/>
    </row>
    <row r="176" spans="1:107" s="211" customFormat="1" ht="15.75">
      <c r="A176" s="205"/>
      <c r="B176" s="206"/>
      <c r="C176" s="207"/>
      <c r="D176" s="207"/>
      <c r="E176" s="208"/>
      <c r="F176" s="208"/>
      <c r="G176" s="209"/>
      <c r="H176" s="210"/>
      <c r="I176" s="210"/>
      <c r="J176" s="209"/>
      <c r="K176" s="209"/>
      <c r="L176" s="209"/>
      <c r="M176" s="209"/>
      <c r="N176" s="210"/>
      <c r="O176" s="209"/>
      <c r="P176" s="209"/>
      <c r="Q176" s="209"/>
      <c r="R176" s="209"/>
      <c r="S176" s="210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  <c r="CK176" s="160"/>
      <c r="CL176" s="160"/>
      <c r="CM176" s="160"/>
      <c r="CN176" s="160"/>
      <c r="CO176" s="160"/>
      <c r="CP176" s="160"/>
      <c r="CQ176" s="160"/>
      <c r="CR176" s="160"/>
      <c r="CS176" s="160"/>
      <c r="CT176" s="160"/>
      <c r="CU176" s="160"/>
      <c r="CV176" s="160"/>
      <c r="CW176" s="160"/>
      <c r="CX176" s="160"/>
      <c r="CY176" s="160"/>
      <c r="CZ176" s="160"/>
      <c r="DA176" s="160"/>
      <c r="DB176" s="160"/>
      <c r="DC176" s="160"/>
    </row>
    <row r="177" spans="1:107" s="211" customFormat="1" ht="15.75">
      <c r="A177" s="205"/>
      <c r="B177" s="206"/>
      <c r="C177" s="207"/>
      <c r="D177" s="207"/>
      <c r="E177" s="208"/>
      <c r="F177" s="208"/>
      <c r="G177" s="209"/>
      <c r="H177" s="210"/>
      <c r="I177" s="210"/>
      <c r="J177" s="209"/>
      <c r="K177" s="209"/>
      <c r="L177" s="209"/>
      <c r="M177" s="209"/>
      <c r="N177" s="210"/>
      <c r="O177" s="209"/>
      <c r="P177" s="209"/>
      <c r="Q177" s="209"/>
      <c r="R177" s="209"/>
      <c r="S177" s="210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0"/>
      <c r="BW177" s="160"/>
      <c r="BX177" s="160"/>
      <c r="BY177" s="160"/>
      <c r="BZ177" s="160"/>
      <c r="CA177" s="160"/>
      <c r="CB177" s="160"/>
      <c r="CC177" s="160"/>
      <c r="CD177" s="160"/>
      <c r="CE177" s="160"/>
      <c r="CF177" s="160"/>
      <c r="CG177" s="160"/>
      <c r="CH177" s="160"/>
      <c r="CI177" s="160"/>
      <c r="CJ177" s="160"/>
      <c r="CK177" s="160"/>
      <c r="CL177" s="160"/>
      <c r="CM177" s="160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160"/>
      <c r="DA177" s="160"/>
      <c r="DB177" s="160"/>
      <c r="DC177" s="160"/>
    </row>
    <row r="178" spans="1:107" s="211" customFormat="1" ht="15.75">
      <c r="A178" s="205"/>
      <c r="B178" s="206"/>
      <c r="C178" s="207"/>
      <c r="D178" s="207"/>
      <c r="E178" s="208"/>
      <c r="F178" s="208"/>
      <c r="G178" s="209"/>
      <c r="H178" s="210"/>
      <c r="I178" s="210"/>
      <c r="J178" s="209"/>
      <c r="K178" s="209"/>
      <c r="L178" s="209"/>
      <c r="M178" s="209"/>
      <c r="N178" s="210"/>
      <c r="O178" s="209"/>
      <c r="P178" s="209"/>
      <c r="Q178" s="209"/>
      <c r="R178" s="209"/>
      <c r="S178" s="210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60"/>
    </row>
    <row r="179" spans="1:107" s="211" customFormat="1" ht="15.75">
      <c r="A179" s="205"/>
      <c r="B179" s="206"/>
      <c r="C179" s="207"/>
      <c r="D179" s="207"/>
      <c r="E179" s="208"/>
      <c r="F179" s="208"/>
      <c r="G179" s="209"/>
      <c r="H179" s="210"/>
      <c r="I179" s="210"/>
      <c r="J179" s="209"/>
      <c r="K179" s="209"/>
      <c r="L179" s="209"/>
      <c r="M179" s="209"/>
      <c r="N179" s="210"/>
      <c r="O179" s="209"/>
      <c r="P179" s="209"/>
      <c r="Q179" s="209"/>
      <c r="R179" s="209"/>
      <c r="S179" s="210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  <c r="BO179" s="160"/>
      <c r="BP179" s="160"/>
      <c r="BQ179" s="160"/>
      <c r="BR179" s="160"/>
      <c r="BS179" s="160"/>
      <c r="BT179" s="160"/>
      <c r="BU179" s="160"/>
      <c r="BV179" s="160"/>
      <c r="BW179" s="160"/>
      <c r="BX179" s="160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  <c r="CL179" s="160"/>
      <c r="CM179" s="160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</row>
    <row r="180" spans="1:107" s="211" customFormat="1" ht="15.75">
      <c r="A180" s="205"/>
      <c r="B180" s="206"/>
      <c r="C180" s="207"/>
      <c r="D180" s="207"/>
      <c r="E180" s="208"/>
      <c r="F180" s="208"/>
      <c r="G180" s="209"/>
      <c r="H180" s="210"/>
      <c r="I180" s="210"/>
      <c r="J180" s="209"/>
      <c r="K180" s="209"/>
      <c r="L180" s="209"/>
      <c r="M180" s="209"/>
      <c r="N180" s="210"/>
      <c r="O180" s="209"/>
      <c r="P180" s="209"/>
      <c r="Q180" s="209"/>
      <c r="R180" s="209"/>
      <c r="S180" s="210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60"/>
      <c r="BX180" s="160"/>
      <c r="BY180" s="160"/>
      <c r="BZ180" s="160"/>
      <c r="CA180" s="160"/>
      <c r="CB180" s="160"/>
      <c r="CC180" s="160"/>
      <c r="CD180" s="160"/>
      <c r="CE180" s="160"/>
      <c r="CF180" s="160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160"/>
      <c r="DA180" s="160"/>
      <c r="DB180" s="160"/>
      <c r="DC180" s="160"/>
    </row>
    <row r="181" spans="1:107" s="211" customFormat="1" ht="15.75">
      <c r="A181" s="205"/>
      <c r="B181" s="206"/>
      <c r="C181" s="207"/>
      <c r="D181" s="207"/>
      <c r="E181" s="208"/>
      <c r="F181" s="208"/>
      <c r="G181" s="209"/>
      <c r="H181" s="210"/>
      <c r="I181" s="210"/>
      <c r="J181" s="209"/>
      <c r="K181" s="209"/>
      <c r="L181" s="209"/>
      <c r="M181" s="209"/>
      <c r="N181" s="210"/>
      <c r="O181" s="209"/>
      <c r="P181" s="209"/>
      <c r="Q181" s="209"/>
      <c r="R181" s="209"/>
      <c r="S181" s="210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</row>
    <row r="182" spans="1:107" s="211" customFormat="1" ht="15.75">
      <c r="A182" s="205"/>
      <c r="B182" s="206"/>
      <c r="C182" s="207"/>
      <c r="D182" s="207"/>
      <c r="E182" s="208"/>
      <c r="F182" s="208"/>
      <c r="G182" s="209"/>
      <c r="H182" s="210"/>
      <c r="I182" s="210"/>
      <c r="J182" s="209"/>
      <c r="K182" s="209"/>
      <c r="L182" s="209"/>
      <c r="M182" s="209"/>
      <c r="N182" s="210"/>
      <c r="O182" s="209"/>
      <c r="P182" s="209"/>
      <c r="Q182" s="209"/>
      <c r="R182" s="209"/>
      <c r="S182" s="210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</row>
    <row r="183" spans="1:107" s="211" customFormat="1" ht="15.75">
      <c r="A183" s="205"/>
      <c r="B183" s="206"/>
      <c r="C183" s="207"/>
      <c r="D183" s="207"/>
      <c r="E183" s="208"/>
      <c r="F183" s="208"/>
      <c r="G183" s="209"/>
      <c r="H183" s="210"/>
      <c r="I183" s="210"/>
      <c r="J183" s="209"/>
      <c r="K183" s="209"/>
      <c r="L183" s="209"/>
      <c r="M183" s="209"/>
      <c r="N183" s="210"/>
      <c r="O183" s="209"/>
      <c r="P183" s="209"/>
      <c r="Q183" s="209"/>
      <c r="R183" s="209"/>
      <c r="S183" s="210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</row>
    <row r="184" spans="1:107" s="211" customFormat="1" ht="15.75">
      <c r="A184" s="205"/>
      <c r="B184" s="206"/>
      <c r="C184" s="207"/>
      <c r="D184" s="207"/>
      <c r="E184" s="208"/>
      <c r="F184" s="208"/>
      <c r="G184" s="209"/>
      <c r="H184" s="210"/>
      <c r="I184" s="210"/>
      <c r="J184" s="209"/>
      <c r="K184" s="209"/>
      <c r="L184" s="209"/>
      <c r="M184" s="209"/>
      <c r="N184" s="210"/>
      <c r="O184" s="209"/>
      <c r="P184" s="209"/>
      <c r="Q184" s="209"/>
      <c r="R184" s="209"/>
      <c r="S184" s="210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</row>
    <row r="185" spans="1:107" s="211" customFormat="1" ht="15.75">
      <c r="A185" s="205"/>
      <c r="B185" s="206"/>
      <c r="C185" s="207"/>
      <c r="D185" s="207"/>
      <c r="E185" s="208"/>
      <c r="F185" s="208"/>
      <c r="G185" s="209"/>
      <c r="H185" s="210"/>
      <c r="I185" s="210"/>
      <c r="J185" s="209"/>
      <c r="K185" s="209"/>
      <c r="L185" s="209"/>
      <c r="M185" s="209"/>
      <c r="N185" s="210"/>
      <c r="O185" s="209"/>
      <c r="P185" s="209"/>
      <c r="Q185" s="209"/>
      <c r="R185" s="209"/>
      <c r="S185" s="210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</row>
    <row r="186" spans="1:107" s="211" customFormat="1" ht="15.75">
      <c r="A186" s="205"/>
      <c r="B186" s="206"/>
      <c r="C186" s="207"/>
      <c r="D186" s="207"/>
      <c r="E186" s="208"/>
      <c r="F186" s="208"/>
      <c r="G186" s="209"/>
      <c r="H186" s="210"/>
      <c r="I186" s="210"/>
      <c r="J186" s="209"/>
      <c r="K186" s="209"/>
      <c r="L186" s="209"/>
      <c r="M186" s="209"/>
      <c r="N186" s="210"/>
      <c r="O186" s="209"/>
      <c r="P186" s="209"/>
      <c r="Q186" s="209"/>
      <c r="R186" s="209"/>
      <c r="S186" s="210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</row>
    <row r="187" spans="1:107" s="211" customFormat="1" ht="15.75">
      <c r="A187" s="205"/>
      <c r="B187" s="206"/>
      <c r="C187" s="207"/>
      <c r="D187" s="207"/>
      <c r="E187" s="208"/>
      <c r="F187" s="208"/>
      <c r="G187" s="209"/>
      <c r="H187" s="210"/>
      <c r="I187" s="210"/>
      <c r="J187" s="209"/>
      <c r="K187" s="209"/>
      <c r="L187" s="209"/>
      <c r="M187" s="209"/>
      <c r="N187" s="210"/>
      <c r="O187" s="209"/>
      <c r="P187" s="209"/>
      <c r="Q187" s="209"/>
      <c r="R187" s="209"/>
      <c r="S187" s="210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</row>
    <row r="188" spans="1:107" s="211" customFormat="1" ht="15.75">
      <c r="A188" s="205"/>
      <c r="B188" s="206"/>
      <c r="C188" s="207"/>
      <c r="D188" s="207"/>
      <c r="E188" s="208"/>
      <c r="F188" s="208"/>
      <c r="G188" s="209"/>
      <c r="H188" s="210"/>
      <c r="I188" s="210"/>
      <c r="J188" s="209"/>
      <c r="K188" s="209"/>
      <c r="L188" s="209"/>
      <c r="M188" s="209"/>
      <c r="N188" s="210"/>
      <c r="O188" s="209"/>
      <c r="P188" s="209"/>
      <c r="Q188" s="209"/>
      <c r="R188" s="209"/>
      <c r="S188" s="210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</row>
    <row r="189" spans="1:107" s="211" customFormat="1" ht="15.75">
      <c r="A189" s="205"/>
      <c r="B189" s="206"/>
      <c r="C189" s="207"/>
      <c r="D189" s="207"/>
      <c r="E189" s="208"/>
      <c r="F189" s="208"/>
      <c r="G189" s="209"/>
      <c r="H189" s="210"/>
      <c r="I189" s="210"/>
      <c r="J189" s="209"/>
      <c r="K189" s="209"/>
      <c r="L189" s="209"/>
      <c r="M189" s="209"/>
      <c r="N189" s="210"/>
      <c r="O189" s="209"/>
      <c r="P189" s="209"/>
      <c r="Q189" s="209"/>
      <c r="R189" s="209"/>
      <c r="S189" s="210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160"/>
      <c r="CM189" s="160"/>
      <c r="CN189" s="160"/>
      <c r="CO189" s="160"/>
      <c r="CP189" s="160"/>
      <c r="CQ189" s="160"/>
      <c r="CR189" s="160"/>
      <c r="CS189" s="160"/>
      <c r="CT189" s="160"/>
      <c r="CU189" s="160"/>
      <c r="CV189" s="160"/>
      <c r="CW189" s="160"/>
      <c r="CX189" s="160"/>
      <c r="CY189" s="160"/>
      <c r="CZ189" s="160"/>
      <c r="DA189" s="160"/>
      <c r="DB189" s="160"/>
      <c r="DC189" s="160"/>
    </row>
    <row r="190" spans="1:107" s="211" customFormat="1" ht="15.75">
      <c r="A190" s="205"/>
      <c r="B190" s="206"/>
      <c r="C190" s="207"/>
      <c r="D190" s="207"/>
      <c r="E190" s="208"/>
      <c r="F190" s="208"/>
      <c r="G190" s="209"/>
      <c r="H190" s="210"/>
      <c r="I190" s="210"/>
      <c r="J190" s="209"/>
      <c r="K190" s="209"/>
      <c r="L190" s="209"/>
      <c r="M190" s="209"/>
      <c r="N190" s="210"/>
      <c r="O190" s="209"/>
      <c r="P190" s="209"/>
      <c r="Q190" s="209"/>
      <c r="R190" s="209"/>
      <c r="S190" s="210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</row>
    <row r="191" spans="1:107" s="211" customFormat="1" ht="15.75">
      <c r="A191" s="205"/>
      <c r="B191" s="206"/>
      <c r="C191" s="207"/>
      <c r="D191" s="207"/>
      <c r="E191" s="208"/>
      <c r="F191" s="208"/>
      <c r="G191" s="209"/>
      <c r="H191" s="210"/>
      <c r="I191" s="210"/>
      <c r="J191" s="209"/>
      <c r="K191" s="209"/>
      <c r="L191" s="209"/>
      <c r="M191" s="209"/>
      <c r="N191" s="210"/>
      <c r="O191" s="209"/>
      <c r="P191" s="209"/>
      <c r="Q191" s="209"/>
      <c r="R191" s="209"/>
      <c r="S191" s="210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  <c r="CK191" s="160"/>
      <c r="CL191" s="160"/>
      <c r="CM191" s="160"/>
      <c r="CN191" s="160"/>
      <c r="CO191" s="160"/>
      <c r="CP191" s="160"/>
      <c r="CQ191" s="160"/>
      <c r="CR191" s="160"/>
      <c r="CS191" s="160"/>
      <c r="CT191" s="160"/>
      <c r="CU191" s="160"/>
      <c r="CV191" s="160"/>
      <c r="CW191" s="160"/>
      <c r="CX191" s="160"/>
      <c r="CY191" s="160"/>
      <c r="CZ191" s="160"/>
      <c r="DA191" s="160"/>
      <c r="DB191" s="160"/>
      <c r="DC191" s="160"/>
    </row>
    <row r="192" spans="1:107" s="211" customFormat="1" ht="15.75">
      <c r="A192" s="205"/>
      <c r="B192" s="206"/>
      <c r="C192" s="207"/>
      <c r="D192" s="207"/>
      <c r="E192" s="208"/>
      <c r="F192" s="208"/>
      <c r="G192" s="209"/>
      <c r="H192" s="210"/>
      <c r="I192" s="210"/>
      <c r="J192" s="209"/>
      <c r="K192" s="209"/>
      <c r="L192" s="209"/>
      <c r="M192" s="209"/>
      <c r="N192" s="210"/>
      <c r="O192" s="209"/>
      <c r="P192" s="209"/>
      <c r="Q192" s="209"/>
      <c r="R192" s="209"/>
      <c r="S192" s="210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  <c r="BT192" s="160"/>
      <c r="BU192" s="160"/>
      <c r="BV192" s="160"/>
      <c r="BW192" s="160"/>
      <c r="BX192" s="160"/>
      <c r="BY192" s="160"/>
      <c r="BZ192" s="160"/>
      <c r="CA192" s="160"/>
      <c r="CB192" s="160"/>
      <c r="CC192" s="160"/>
      <c r="CD192" s="160"/>
      <c r="CE192" s="160"/>
      <c r="CF192" s="160"/>
      <c r="CG192" s="160"/>
      <c r="CH192" s="160"/>
      <c r="CI192" s="160"/>
      <c r="CJ192" s="160"/>
      <c r="CK192" s="160"/>
      <c r="CL192" s="160"/>
      <c r="CM192" s="160"/>
      <c r="CN192" s="160"/>
      <c r="CO192" s="160"/>
      <c r="CP192" s="160"/>
      <c r="CQ192" s="160"/>
      <c r="CR192" s="160"/>
      <c r="CS192" s="160"/>
      <c r="CT192" s="160"/>
      <c r="CU192" s="160"/>
      <c r="CV192" s="160"/>
      <c r="CW192" s="160"/>
      <c r="CX192" s="160"/>
      <c r="CY192" s="160"/>
      <c r="CZ192" s="160"/>
      <c r="DA192" s="160"/>
      <c r="DB192" s="160"/>
      <c r="DC192" s="160"/>
    </row>
    <row r="193" spans="1:107" s="211" customFormat="1" ht="15.75">
      <c r="A193" s="205"/>
      <c r="B193" s="206"/>
      <c r="C193" s="207"/>
      <c r="D193" s="207"/>
      <c r="E193" s="208"/>
      <c r="F193" s="208"/>
      <c r="G193" s="209"/>
      <c r="H193" s="210"/>
      <c r="I193" s="210"/>
      <c r="J193" s="209"/>
      <c r="K193" s="209"/>
      <c r="L193" s="209"/>
      <c r="M193" s="209"/>
      <c r="N193" s="210"/>
      <c r="O193" s="209"/>
      <c r="P193" s="209"/>
      <c r="Q193" s="209"/>
      <c r="R193" s="209"/>
      <c r="S193" s="210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  <c r="CL193" s="160"/>
      <c r="CM193" s="160"/>
      <c r="CN193" s="160"/>
      <c r="CO193" s="160"/>
      <c r="CP193" s="160"/>
      <c r="CQ193" s="160"/>
      <c r="CR193" s="160"/>
      <c r="CS193" s="160"/>
      <c r="CT193" s="160"/>
      <c r="CU193" s="160"/>
      <c r="CV193" s="160"/>
      <c r="CW193" s="160"/>
      <c r="CX193" s="160"/>
      <c r="CY193" s="160"/>
      <c r="CZ193" s="160"/>
      <c r="DA193" s="160"/>
      <c r="DB193" s="160"/>
      <c r="DC193" s="160"/>
    </row>
    <row r="194" spans="1:107" s="211" customFormat="1" ht="15.75">
      <c r="A194" s="205"/>
      <c r="B194" s="206"/>
      <c r="C194" s="207"/>
      <c r="D194" s="207"/>
      <c r="E194" s="208"/>
      <c r="F194" s="208"/>
      <c r="G194" s="209"/>
      <c r="H194" s="210"/>
      <c r="I194" s="210"/>
      <c r="J194" s="209"/>
      <c r="K194" s="209"/>
      <c r="L194" s="209"/>
      <c r="M194" s="209"/>
      <c r="N194" s="210"/>
      <c r="O194" s="209"/>
      <c r="P194" s="209"/>
      <c r="Q194" s="209"/>
      <c r="R194" s="209"/>
      <c r="S194" s="210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</row>
    <row r="195" spans="1:107" s="211" customFormat="1" ht="15.75">
      <c r="A195" s="205"/>
      <c r="B195" s="206"/>
      <c r="C195" s="207"/>
      <c r="D195" s="207"/>
      <c r="E195" s="208"/>
      <c r="F195" s="208"/>
      <c r="G195" s="209"/>
      <c r="H195" s="210"/>
      <c r="I195" s="210"/>
      <c r="J195" s="209"/>
      <c r="K195" s="209"/>
      <c r="L195" s="209"/>
      <c r="M195" s="209"/>
      <c r="N195" s="210"/>
      <c r="O195" s="209"/>
      <c r="P195" s="209"/>
      <c r="Q195" s="209"/>
      <c r="R195" s="209"/>
      <c r="S195" s="210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  <c r="CL195" s="160"/>
      <c r="CM195" s="160"/>
      <c r="CN195" s="160"/>
      <c r="CO195" s="160"/>
      <c r="CP195" s="160"/>
      <c r="CQ195" s="160"/>
      <c r="CR195" s="160"/>
      <c r="CS195" s="160"/>
      <c r="CT195" s="160"/>
      <c r="CU195" s="160"/>
      <c r="CV195" s="160"/>
      <c r="CW195" s="160"/>
      <c r="CX195" s="160"/>
      <c r="CY195" s="160"/>
      <c r="CZ195" s="160"/>
      <c r="DA195" s="160"/>
      <c r="DB195" s="160"/>
      <c r="DC195" s="160"/>
    </row>
    <row r="196" spans="1:107" s="211" customFormat="1" ht="15.75">
      <c r="A196" s="205"/>
      <c r="B196" s="206"/>
      <c r="C196" s="207"/>
      <c r="D196" s="207"/>
      <c r="E196" s="208"/>
      <c r="F196" s="208"/>
      <c r="G196" s="209"/>
      <c r="H196" s="210"/>
      <c r="I196" s="210"/>
      <c r="J196" s="209"/>
      <c r="K196" s="209"/>
      <c r="L196" s="209"/>
      <c r="M196" s="209"/>
      <c r="N196" s="210"/>
      <c r="O196" s="209"/>
      <c r="P196" s="209"/>
      <c r="Q196" s="209"/>
      <c r="R196" s="209"/>
      <c r="S196" s="210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160"/>
      <c r="CG196" s="160"/>
      <c r="CH196" s="160"/>
      <c r="CI196" s="160"/>
      <c r="CJ196" s="160"/>
      <c r="CK196" s="160"/>
      <c r="CL196" s="160"/>
      <c r="CM196" s="160"/>
      <c r="CN196" s="160"/>
      <c r="CO196" s="160"/>
      <c r="CP196" s="160"/>
      <c r="CQ196" s="160"/>
      <c r="CR196" s="160"/>
      <c r="CS196" s="160"/>
      <c r="CT196" s="160"/>
      <c r="CU196" s="160"/>
      <c r="CV196" s="160"/>
      <c r="CW196" s="160"/>
      <c r="CX196" s="160"/>
      <c r="CY196" s="160"/>
      <c r="CZ196" s="160"/>
      <c r="DA196" s="160"/>
      <c r="DB196" s="160"/>
      <c r="DC196" s="160"/>
    </row>
    <row r="197" spans="1:107" s="211" customFormat="1" ht="15.75">
      <c r="A197" s="205"/>
      <c r="B197" s="206"/>
      <c r="C197" s="207"/>
      <c r="D197" s="207"/>
      <c r="E197" s="208"/>
      <c r="F197" s="208"/>
      <c r="G197" s="209"/>
      <c r="H197" s="210"/>
      <c r="I197" s="210"/>
      <c r="J197" s="209"/>
      <c r="K197" s="209"/>
      <c r="L197" s="209"/>
      <c r="M197" s="209"/>
      <c r="N197" s="210"/>
      <c r="O197" s="209"/>
      <c r="P197" s="209"/>
      <c r="Q197" s="209"/>
      <c r="R197" s="209"/>
      <c r="S197" s="210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160"/>
      <c r="BX197" s="160"/>
      <c r="BY197" s="160"/>
      <c r="BZ197" s="160"/>
      <c r="CA197" s="160"/>
      <c r="CB197" s="160"/>
      <c r="CC197" s="160"/>
      <c r="CD197" s="160"/>
      <c r="CE197" s="160"/>
      <c r="CF197" s="160"/>
      <c r="CG197" s="160"/>
      <c r="CH197" s="160"/>
      <c r="CI197" s="160"/>
      <c r="CJ197" s="160"/>
      <c r="CK197" s="160"/>
      <c r="CL197" s="160"/>
      <c r="CM197" s="160"/>
      <c r="CN197" s="160"/>
      <c r="CO197" s="160"/>
      <c r="CP197" s="160"/>
      <c r="CQ197" s="160"/>
      <c r="CR197" s="160"/>
      <c r="CS197" s="160"/>
      <c r="CT197" s="160"/>
      <c r="CU197" s="160"/>
      <c r="CV197" s="160"/>
      <c r="CW197" s="160"/>
      <c r="CX197" s="160"/>
      <c r="CY197" s="160"/>
      <c r="CZ197" s="160"/>
      <c r="DA197" s="160"/>
      <c r="DB197" s="160"/>
      <c r="DC197" s="160"/>
    </row>
    <row r="198" spans="1:107" s="211" customFormat="1" ht="15.75">
      <c r="A198" s="205"/>
      <c r="B198" s="206"/>
      <c r="C198" s="207"/>
      <c r="D198" s="207"/>
      <c r="E198" s="208"/>
      <c r="F198" s="208"/>
      <c r="G198" s="209"/>
      <c r="H198" s="210"/>
      <c r="I198" s="210"/>
      <c r="J198" s="209"/>
      <c r="K198" s="209"/>
      <c r="L198" s="209"/>
      <c r="M198" s="209"/>
      <c r="N198" s="210"/>
      <c r="O198" s="209"/>
      <c r="P198" s="209"/>
      <c r="Q198" s="209"/>
      <c r="R198" s="209"/>
      <c r="S198" s="210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160"/>
      <c r="CM198" s="160"/>
      <c r="CN198" s="160"/>
      <c r="CO198" s="160"/>
      <c r="CP198" s="160"/>
      <c r="CQ198" s="160"/>
      <c r="CR198" s="160"/>
      <c r="CS198" s="160"/>
      <c r="CT198" s="160"/>
      <c r="CU198" s="160"/>
      <c r="CV198" s="160"/>
      <c r="CW198" s="160"/>
      <c r="CX198" s="160"/>
      <c r="CY198" s="160"/>
      <c r="CZ198" s="160"/>
      <c r="DA198" s="160"/>
      <c r="DB198" s="160"/>
      <c r="DC198" s="160"/>
    </row>
    <row r="199" spans="1:107" s="211" customFormat="1" ht="15.75">
      <c r="A199" s="205"/>
      <c r="B199" s="206"/>
      <c r="C199" s="207"/>
      <c r="D199" s="207"/>
      <c r="E199" s="208"/>
      <c r="F199" s="208"/>
      <c r="G199" s="209"/>
      <c r="H199" s="210"/>
      <c r="I199" s="210"/>
      <c r="J199" s="209"/>
      <c r="K199" s="209"/>
      <c r="L199" s="209"/>
      <c r="M199" s="209"/>
      <c r="N199" s="210"/>
      <c r="O199" s="209"/>
      <c r="P199" s="209"/>
      <c r="Q199" s="209"/>
      <c r="R199" s="209"/>
      <c r="S199" s="210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  <c r="CK199" s="160"/>
      <c r="CL199" s="160"/>
      <c r="CM199" s="160"/>
      <c r="CN199" s="160"/>
      <c r="CO199" s="160"/>
      <c r="CP199" s="160"/>
      <c r="CQ199" s="160"/>
      <c r="CR199" s="160"/>
      <c r="CS199" s="160"/>
      <c r="CT199" s="160"/>
      <c r="CU199" s="160"/>
      <c r="CV199" s="160"/>
      <c r="CW199" s="160"/>
      <c r="CX199" s="160"/>
      <c r="CY199" s="160"/>
      <c r="CZ199" s="160"/>
      <c r="DA199" s="160"/>
      <c r="DB199" s="160"/>
      <c r="DC199" s="160"/>
    </row>
    <row r="200" spans="1:107" s="211" customFormat="1" ht="15.75">
      <c r="A200" s="205"/>
      <c r="B200" s="206"/>
      <c r="C200" s="207"/>
      <c r="D200" s="207"/>
      <c r="E200" s="208"/>
      <c r="F200" s="208"/>
      <c r="G200" s="209"/>
      <c r="H200" s="210"/>
      <c r="I200" s="210"/>
      <c r="J200" s="209"/>
      <c r="K200" s="209"/>
      <c r="L200" s="209"/>
      <c r="M200" s="209"/>
      <c r="N200" s="210"/>
      <c r="O200" s="209"/>
      <c r="P200" s="209"/>
      <c r="Q200" s="209"/>
      <c r="R200" s="209"/>
      <c r="S200" s="210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/>
      <c r="BZ200" s="160"/>
      <c r="CA200" s="160"/>
      <c r="CB200" s="160"/>
      <c r="CC200" s="160"/>
      <c r="CD200" s="160"/>
      <c r="CE200" s="160"/>
      <c r="CF200" s="160"/>
      <c r="CG200" s="160"/>
      <c r="CH200" s="160"/>
      <c r="CI200" s="160"/>
      <c r="CJ200" s="160"/>
      <c r="CK200" s="160"/>
      <c r="CL200" s="160"/>
      <c r="CM200" s="160"/>
      <c r="CN200" s="160"/>
      <c r="CO200" s="160"/>
      <c r="CP200" s="160"/>
      <c r="CQ200" s="160"/>
      <c r="CR200" s="160"/>
      <c r="CS200" s="160"/>
      <c r="CT200" s="160"/>
      <c r="CU200" s="160"/>
      <c r="CV200" s="160"/>
      <c r="CW200" s="160"/>
      <c r="CX200" s="160"/>
      <c r="CY200" s="160"/>
      <c r="CZ200" s="160"/>
      <c r="DA200" s="160"/>
      <c r="DB200" s="160"/>
      <c r="DC200" s="160"/>
    </row>
    <row r="201" spans="1:107" s="211" customFormat="1" ht="15.75">
      <c r="A201" s="205"/>
      <c r="B201" s="206"/>
      <c r="C201" s="207"/>
      <c r="D201" s="207"/>
      <c r="E201" s="208"/>
      <c r="F201" s="208"/>
      <c r="G201" s="209"/>
      <c r="H201" s="210"/>
      <c r="I201" s="210"/>
      <c r="J201" s="209"/>
      <c r="K201" s="209"/>
      <c r="L201" s="209"/>
      <c r="M201" s="209"/>
      <c r="N201" s="210"/>
      <c r="O201" s="209"/>
      <c r="P201" s="209"/>
      <c r="Q201" s="209"/>
      <c r="R201" s="209"/>
      <c r="S201" s="210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  <c r="BT201" s="160"/>
      <c r="BU201" s="160"/>
      <c r="BV201" s="160"/>
      <c r="BW201" s="160"/>
      <c r="BX201" s="160"/>
      <c r="BY201" s="160"/>
      <c r="BZ201" s="160"/>
      <c r="CA201" s="160"/>
      <c r="CB201" s="160"/>
      <c r="CC201" s="160"/>
      <c r="CD201" s="160"/>
      <c r="CE201" s="160"/>
      <c r="CF201" s="160"/>
      <c r="CG201" s="160"/>
      <c r="CH201" s="160"/>
      <c r="CI201" s="160"/>
      <c r="CJ201" s="160"/>
      <c r="CK201" s="160"/>
      <c r="CL201" s="160"/>
      <c r="CM201" s="160"/>
      <c r="CN201" s="160"/>
      <c r="CO201" s="160"/>
      <c r="CP201" s="160"/>
      <c r="CQ201" s="160"/>
      <c r="CR201" s="160"/>
      <c r="CS201" s="160"/>
      <c r="CT201" s="160"/>
      <c r="CU201" s="160"/>
      <c r="CV201" s="160"/>
      <c r="CW201" s="160"/>
      <c r="CX201" s="160"/>
      <c r="CY201" s="160"/>
      <c r="CZ201" s="160"/>
      <c r="DA201" s="160"/>
      <c r="DB201" s="160"/>
      <c r="DC201" s="160"/>
    </row>
    <row r="202" spans="1:107" s="211" customFormat="1" ht="15.75">
      <c r="A202" s="205"/>
      <c r="B202" s="206"/>
      <c r="C202" s="207"/>
      <c r="D202" s="207"/>
      <c r="E202" s="208"/>
      <c r="F202" s="208"/>
      <c r="G202" s="209"/>
      <c r="H202" s="210"/>
      <c r="I202" s="210"/>
      <c r="J202" s="209"/>
      <c r="K202" s="209"/>
      <c r="L202" s="209"/>
      <c r="M202" s="209"/>
      <c r="N202" s="210"/>
      <c r="O202" s="209"/>
      <c r="P202" s="209"/>
      <c r="Q202" s="209"/>
      <c r="R202" s="209"/>
      <c r="S202" s="210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  <c r="BV202" s="160"/>
      <c r="BW202" s="160"/>
      <c r="BX202" s="160"/>
      <c r="BY202" s="160"/>
      <c r="BZ202" s="160"/>
      <c r="CA202" s="160"/>
      <c r="CB202" s="160"/>
      <c r="CC202" s="160"/>
      <c r="CD202" s="160"/>
      <c r="CE202" s="160"/>
      <c r="CF202" s="160"/>
      <c r="CG202" s="160"/>
      <c r="CH202" s="160"/>
      <c r="CI202" s="160"/>
      <c r="CJ202" s="160"/>
      <c r="CK202" s="160"/>
      <c r="CL202" s="160"/>
      <c r="CM202" s="160"/>
      <c r="CN202" s="160"/>
      <c r="CO202" s="160"/>
      <c r="CP202" s="160"/>
      <c r="CQ202" s="160"/>
      <c r="CR202" s="160"/>
      <c r="CS202" s="160"/>
      <c r="CT202" s="160"/>
      <c r="CU202" s="160"/>
      <c r="CV202" s="160"/>
      <c r="CW202" s="160"/>
      <c r="CX202" s="160"/>
      <c r="CY202" s="160"/>
      <c r="CZ202" s="160"/>
      <c r="DA202" s="160"/>
      <c r="DB202" s="160"/>
      <c r="DC202" s="160"/>
    </row>
    <row r="203" spans="1:107" s="211" customFormat="1" ht="15.75">
      <c r="A203" s="205"/>
      <c r="B203" s="206"/>
      <c r="C203" s="207"/>
      <c r="D203" s="207"/>
      <c r="E203" s="208"/>
      <c r="F203" s="208"/>
      <c r="G203" s="209"/>
      <c r="H203" s="210"/>
      <c r="I203" s="210"/>
      <c r="J203" s="209"/>
      <c r="K203" s="209"/>
      <c r="L203" s="209"/>
      <c r="M203" s="209"/>
      <c r="N203" s="210"/>
      <c r="O203" s="209"/>
      <c r="P203" s="209"/>
      <c r="Q203" s="209"/>
      <c r="R203" s="209"/>
      <c r="S203" s="210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  <c r="BT203" s="160"/>
      <c r="BU203" s="160"/>
      <c r="BV203" s="160"/>
      <c r="BW203" s="160"/>
      <c r="BX203" s="160"/>
      <c r="BY203" s="160"/>
      <c r="BZ203" s="160"/>
      <c r="CA203" s="160"/>
      <c r="CB203" s="160"/>
      <c r="CC203" s="160"/>
      <c r="CD203" s="160"/>
      <c r="CE203" s="160"/>
      <c r="CF203" s="160"/>
      <c r="CG203" s="160"/>
      <c r="CH203" s="160"/>
      <c r="CI203" s="160"/>
      <c r="CJ203" s="160"/>
      <c r="CK203" s="160"/>
      <c r="CL203" s="160"/>
      <c r="CM203" s="160"/>
      <c r="CN203" s="160"/>
      <c r="CO203" s="160"/>
      <c r="CP203" s="160"/>
      <c r="CQ203" s="160"/>
      <c r="CR203" s="160"/>
      <c r="CS203" s="160"/>
      <c r="CT203" s="160"/>
      <c r="CU203" s="160"/>
      <c r="CV203" s="160"/>
      <c r="CW203" s="160"/>
      <c r="CX203" s="160"/>
      <c r="CY203" s="160"/>
      <c r="CZ203" s="160"/>
      <c r="DA203" s="160"/>
      <c r="DB203" s="160"/>
      <c r="DC203" s="160"/>
    </row>
    <row r="204" spans="1:107" s="211" customFormat="1" ht="15.75">
      <c r="A204" s="205"/>
      <c r="B204" s="206"/>
      <c r="C204" s="207"/>
      <c r="D204" s="207"/>
      <c r="E204" s="208"/>
      <c r="F204" s="208"/>
      <c r="G204" s="209"/>
      <c r="H204" s="210"/>
      <c r="I204" s="210"/>
      <c r="J204" s="209"/>
      <c r="K204" s="209"/>
      <c r="L204" s="209"/>
      <c r="M204" s="209"/>
      <c r="N204" s="210"/>
      <c r="O204" s="209"/>
      <c r="P204" s="209"/>
      <c r="Q204" s="209"/>
      <c r="R204" s="209"/>
      <c r="S204" s="210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  <c r="BV204" s="160"/>
      <c r="BW204" s="160"/>
      <c r="BX204" s="160"/>
      <c r="BY204" s="160"/>
      <c r="BZ204" s="160"/>
      <c r="CA204" s="160"/>
      <c r="CB204" s="160"/>
      <c r="CC204" s="160"/>
      <c r="CD204" s="160"/>
      <c r="CE204" s="160"/>
      <c r="CF204" s="160"/>
      <c r="CG204" s="160"/>
      <c r="CH204" s="160"/>
      <c r="CI204" s="160"/>
      <c r="CJ204" s="160"/>
      <c r="CK204" s="160"/>
      <c r="CL204" s="160"/>
      <c r="CM204" s="160"/>
      <c r="CN204" s="160"/>
      <c r="CO204" s="160"/>
      <c r="CP204" s="160"/>
      <c r="CQ204" s="160"/>
      <c r="CR204" s="160"/>
      <c r="CS204" s="160"/>
      <c r="CT204" s="160"/>
      <c r="CU204" s="160"/>
      <c r="CV204" s="160"/>
      <c r="CW204" s="160"/>
      <c r="CX204" s="160"/>
      <c r="CY204" s="160"/>
      <c r="CZ204" s="160"/>
      <c r="DA204" s="160"/>
      <c r="DB204" s="160"/>
      <c r="DC204" s="160"/>
    </row>
    <row r="205" spans="1:107" s="211" customFormat="1" ht="15.75">
      <c r="A205" s="205"/>
      <c r="B205" s="206"/>
      <c r="C205" s="207"/>
      <c r="D205" s="207"/>
      <c r="E205" s="208"/>
      <c r="F205" s="208"/>
      <c r="G205" s="209"/>
      <c r="H205" s="210"/>
      <c r="I205" s="210"/>
      <c r="J205" s="209"/>
      <c r="K205" s="209"/>
      <c r="L205" s="209"/>
      <c r="M205" s="209"/>
      <c r="N205" s="210"/>
      <c r="O205" s="209"/>
      <c r="P205" s="209"/>
      <c r="Q205" s="209"/>
      <c r="R205" s="209"/>
      <c r="S205" s="210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  <c r="CC205" s="160"/>
      <c r="CD205" s="160"/>
      <c r="CE205" s="160"/>
      <c r="CF205" s="160"/>
      <c r="CG205" s="160"/>
      <c r="CH205" s="160"/>
      <c r="CI205" s="160"/>
      <c r="CJ205" s="160"/>
      <c r="CK205" s="160"/>
      <c r="CL205" s="160"/>
      <c r="CM205" s="160"/>
      <c r="CN205" s="160"/>
      <c r="CO205" s="160"/>
      <c r="CP205" s="160"/>
      <c r="CQ205" s="160"/>
      <c r="CR205" s="160"/>
      <c r="CS205" s="160"/>
      <c r="CT205" s="160"/>
      <c r="CU205" s="160"/>
      <c r="CV205" s="160"/>
      <c r="CW205" s="160"/>
      <c r="CX205" s="160"/>
      <c r="CY205" s="160"/>
      <c r="CZ205" s="160"/>
      <c r="DA205" s="160"/>
      <c r="DB205" s="160"/>
      <c r="DC205" s="160"/>
    </row>
    <row r="206" spans="1:107" s="211" customFormat="1" ht="15.75">
      <c r="A206" s="205"/>
      <c r="B206" s="206"/>
      <c r="C206" s="207"/>
      <c r="D206" s="207"/>
      <c r="E206" s="208"/>
      <c r="F206" s="208"/>
      <c r="G206" s="209"/>
      <c r="H206" s="210"/>
      <c r="I206" s="210"/>
      <c r="J206" s="209"/>
      <c r="K206" s="209"/>
      <c r="L206" s="209"/>
      <c r="M206" s="209"/>
      <c r="N206" s="210"/>
      <c r="O206" s="209"/>
      <c r="P206" s="209"/>
      <c r="Q206" s="209"/>
      <c r="R206" s="209"/>
      <c r="S206" s="210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160"/>
      <c r="CM206" s="160"/>
      <c r="CN206" s="160"/>
      <c r="CO206" s="160"/>
      <c r="CP206" s="160"/>
      <c r="CQ206" s="160"/>
      <c r="CR206" s="160"/>
      <c r="CS206" s="160"/>
      <c r="CT206" s="160"/>
      <c r="CU206" s="160"/>
      <c r="CV206" s="160"/>
      <c r="CW206" s="160"/>
      <c r="CX206" s="160"/>
      <c r="CY206" s="160"/>
      <c r="CZ206" s="160"/>
      <c r="DA206" s="160"/>
      <c r="DB206" s="160"/>
      <c r="DC206" s="160"/>
    </row>
    <row r="207" spans="1:107" s="211" customFormat="1" ht="15.75">
      <c r="A207" s="205"/>
      <c r="B207" s="206"/>
      <c r="C207" s="207"/>
      <c r="D207" s="207"/>
      <c r="E207" s="208"/>
      <c r="F207" s="208"/>
      <c r="G207" s="209"/>
      <c r="H207" s="210"/>
      <c r="I207" s="210"/>
      <c r="J207" s="209"/>
      <c r="K207" s="209"/>
      <c r="L207" s="209"/>
      <c r="M207" s="209"/>
      <c r="N207" s="210"/>
      <c r="O207" s="209"/>
      <c r="P207" s="209"/>
      <c r="Q207" s="209"/>
      <c r="R207" s="209"/>
      <c r="S207" s="210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0"/>
      <c r="BW207" s="160"/>
      <c r="BX207" s="160"/>
      <c r="BY207" s="160"/>
      <c r="BZ207" s="160"/>
      <c r="CA207" s="160"/>
      <c r="CB207" s="160"/>
      <c r="CC207" s="160"/>
      <c r="CD207" s="160"/>
      <c r="CE207" s="160"/>
      <c r="CF207" s="160"/>
      <c r="CG207" s="160"/>
      <c r="CH207" s="160"/>
      <c r="CI207" s="160"/>
      <c r="CJ207" s="160"/>
      <c r="CK207" s="160"/>
      <c r="CL207" s="160"/>
      <c r="CM207" s="160"/>
      <c r="CN207" s="160"/>
      <c r="CO207" s="160"/>
      <c r="CP207" s="160"/>
      <c r="CQ207" s="160"/>
      <c r="CR207" s="160"/>
      <c r="CS207" s="160"/>
      <c r="CT207" s="160"/>
      <c r="CU207" s="160"/>
      <c r="CV207" s="160"/>
      <c r="CW207" s="160"/>
      <c r="CX207" s="160"/>
      <c r="CY207" s="160"/>
      <c r="CZ207" s="160"/>
      <c r="DA207" s="160"/>
      <c r="DB207" s="160"/>
      <c r="DC207" s="160"/>
    </row>
    <row r="208" spans="1:107" s="211" customFormat="1" ht="15.75">
      <c r="A208" s="205"/>
      <c r="B208" s="206"/>
      <c r="C208" s="207"/>
      <c r="D208" s="207"/>
      <c r="E208" s="208"/>
      <c r="F208" s="208"/>
      <c r="G208" s="209"/>
      <c r="H208" s="210"/>
      <c r="I208" s="210"/>
      <c r="J208" s="209"/>
      <c r="K208" s="209"/>
      <c r="L208" s="209"/>
      <c r="M208" s="209"/>
      <c r="N208" s="210"/>
      <c r="O208" s="209"/>
      <c r="P208" s="209"/>
      <c r="Q208" s="209"/>
      <c r="R208" s="209"/>
      <c r="S208" s="210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  <c r="CC208" s="160"/>
      <c r="CD208" s="160"/>
      <c r="CE208" s="160"/>
      <c r="CF208" s="160"/>
      <c r="CG208" s="160"/>
      <c r="CH208" s="160"/>
      <c r="CI208" s="160"/>
      <c r="CJ208" s="160"/>
      <c r="CK208" s="160"/>
      <c r="CL208" s="160"/>
      <c r="CM208" s="160"/>
      <c r="CN208" s="160"/>
      <c r="CO208" s="160"/>
      <c r="CP208" s="160"/>
      <c r="CQ208" s="160"/>
      <c r="CR208" s="160"/>
      <c r="CS208" s="160"/>
      <c r="CT208" s="160"/>
      <c r="CU208" s="160"/>
      <c r="CV208" s="160"/>
      <c r="CW208" s="160"/>
      <c r="CX208" s="160"/>
      <c r="CY208" s="160"/>
      <c r="CZ208" s="160"/>
      <c r="DA208" s="160"/>
      <c r="DB208" s="160"/>
      <c r="DC208" s="160"/>
    </row>
    <row r="209" spans="1:107" s="211" customFormat="1" ht="15.75">
      <c r="A209" s="205"/>
      <c r="B209" s="206"/>
      <c r="C209" s="207"/>
      <c r="D209" s="207"/>
      <c r="E209" s="208"/>
      <c r="F209" s="208"/>
      <c r="G209" s="209"/>
      <c r="H209" s="210"/>
      <c r="I209" s="210"/>
      <c r="J209" s="209"/>
      <c r="K209" s="209"/>
      <c r="L209" s="209"/>
      <c r="M209" s="209"/>
      <c r="N209" s="210"/>
      <c r="O209" s="209"/>
      <c r="P209" s="209"/>
      <c r="Q209" s="209"/>
      <c r="R209" s="209"/>
      <c r="S209" s="210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  <c r="CC209" s="160"/>
      <c r="CD209" s="160"/>
      <c r="CE209" s="160"/>
      <c r="CF209" s="160"/>
      <c r="CG209" s="160"/>
      <c r="CH209" s="160"/>
      <c r="CI209" s="160"/>
      <c r="CJ209" s="160"/>
      <c r="CK209" s="160"/>
      <c r="CL209" s="160"/>
      <c r="CM209" s="160"/>
      <c r="CN209" s="160"/>
      <c r="CO209" s="160"/>
      <c r="CP209" s="160"/>
      <c r="CQ209" s="160"/>
      <c r="CR209" s="160"/>
      <c r="CS209" s="160"/>
      <c r="CT209" s="160"/>
      <c r="CU209" s="160"/>
      <c r="CV209" s="160"/>
      <c r="CW209" s="160"/>
      <c r="CX209" s="160"/>
      <c r="CY209" s="160"/>
      <c r="CZ209" s="160"/>
      <c r="DA209" s="160"/>
      <c r="DB209" s="160"/>
      <c r="DC209" s="160"/>
    </row>
    <row r="210" spans="1:107" s="211" customFormat="1" ht="15.75">
      <c r="A210" s="205"/>
      <c r="B210" s="206"/>
      <c r="C210" s="207"/>
      <c r="D210" s="207"/>
      <c r="E210" s="208"/>
      <c r="F210" s="208"/>
      <c r="G210" s="209"/>
      <c r="H210" s="210"/>
      <c r="I210" s="210"/>
      <c r="J210" s="209"/>
      <c r="K210" s="209"/>
      <c r="L210" s="209"/>
      <c r="M210" s="209"/>
      <c r="N210" s="210"/>
      <c r="O210" s="209"/>
      <c r="P210" s="209"/>
      <c r="Q210" s="209"/>
      <c r="R210" s="209"/>
      <c r="S210" s="210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  <c r="BV210" s="160"/>
      <c r="BW210" s="160"/>
      <c r="BX210" s="160"/>
      <c r="BY210" s="160"/>
      <c r="BZ210" s="160"/>
      <c r="CA210" s="160"/>
      <c r="CB210" s="160"/>
      <c r="CC210" s="160"/>
      <c r="CD210" s="160"/>
      <c r="CE210" s="160"/>
      <c r="CF210" s="160"/>
      <c r="CG210" s="160"/>
      <c r="CH210" s="160"/>
      <c r="CI210" s="160"/>
      <c r="CJ210" s="160"/>
      <c r="CK210" s="160"/>
      <c r="CL210" s="160"/>
      <c r="CM210" s="160"/>
      <c r="CN210" s="160"/>
      <c r="CO210" s="160"/>
      <c r="CP210" s="160"/>
      <c r="CQ210" s="160"/>
      <c r="CR210" s="160"/>
      <c r="CS210" s="160"/>
      <c r="CT210" s="160"/>
      <c r="CU210" s="160"/>
      <c r="CV210" s="160"/>
      <c r="CW210" s="160"/>
      <c r="CX210" s="160"/>
      <c r="CY210" s="160"/>
      <c r="CZ210" s="160"/>
      <c r="DA210" s="160"/>
      <c r="DB210" s="160"/>
      <c r="DC210" s="160"/>
    </row>
    <row r="211" spans="1:107" s="211" customFormat="1" ht="15.75">
      <c r="A211" s="205"/>
      <c r="B211" s="206"/>
      <c r="C211" s="207"/>
      <c r="D211" s="207"/>
      <c r="E211" s="208"/>
      <c r="F211" s="208"/>
      <c r="G211" s="209"/>
      <c r="H211" s="210"/>
      <c r="I211" s="210"/>
      <c r="J211" s="209"/>
      <c r="K211" s="209"/>
      <c r="L211" s="209"/>
      <c r="M211" s="209"/>
      <c r="N211" s="210"/>
      <c r="O211" s="209"/>
      <c r="P211" s="209"/>
      <c r="Q211" s="209"/>
      <c r="R211" s="209"/>
      <c r="S211" s="210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  <c r="BX211" s="160"/>
      <c r="BY211" s="160"/>
      <c r="BZ211" s="160"/>
      <c r="CA211" s="160"/>
      <c r="CB211" s="160"/>
      <c r="CC211" s="160"/>
      <c r="CD211" s="160"/>
      <c r="CE211" s="160"/>
      <c r="CF211" s="160"/>
      <c r="CG211" s="160"/>
      <c r="CH211" s="160"/>
      <c r="CI211" s="160"/>
      <c r="CJ211" s="160"/>
      <c r="CK211" s="160"/>
      <c r="CL211" s="160"/>
      <c r="CM211" s="160"/>
      <c r="CN211" s="160"/>
      <c r="CO211" s="160"/>
      <c r="CP211" s="160"/>
      <c r="CQ211" s="160"/>
      <c r="CR211" s="160"/>
      <c r="CS211" s="160"/>
      <c r="CT211" s="160"/>
      <c r="CU211" s="160"/>
      <c r="CV211" s="160"/>
      <c r="CW211" s="160"/>
      <c r="CX211" s="160"/>
      <c r="CY211" s="160"/>
      <c r="CZ211" s="160"/>
      <c r="DA211" s="160"/>
      <c r="DB211" s="160"/>
      <c r="DC211" s="160"/>
    </row>
    <row r="212" spans="1:107" s="211" customFormat="1" ht="15.75">
      <c r="A212" s="205"/>
      <c r="B212" s="206"/>
      <c r="C212" s="207"/>
      <c r="D212" s="207"/>
      <c r="E212" s="208"/>
      <c r="F212" s="208"/>
      <c r="G212" s="209"/>
      <c r="H212" s="210"/>
      <c r="I212" s="210"/>
      <c r="J212" s="209"/>
      <c r="K212" s="209"/>
      <c r="L212" s="209"/>
      <c r="M212" s="209"/>
      <c r="N212" s="210"/>
      <c r="O212" s="209"/>
      <c r="P212" s="209"/>
      <c r="Q212" s="209"/>
      <c r="R212" s="209"/>
      <c r="S212" s="210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  <c r="BT212" s="160"/>
      <c r="BU212" s="160"/>
      <c r="BV212" s="160"/>
      <c r="BW212" s="160"/>
      <c r="BX212" s="160"/>
      <c r="BY212" s="160"/>
      <c r="BZ212" s="160"/>
      <c r="CA212" s="160"/>
      <c r="CB212" s="160"/>
      <c r="CC212" s="160"/>
      <c r="CD212" s="160"/>
      <c r="CE212" s="160"/>
      <c r="CF212" s="160"/>
      <c r="CG212" s="160"/>
      <c r="CH212" s="160"/>
      <c r="CI212" s="160"/>
      <c r="CJ212" s="160"/>
      <c r="CK212" s="160"/>
      <c r="CL212" s="160"/>
      <c r="CM212" s="160"/>
      <c r="CN212" s="160"/>
      <c r="CO212" s="160"/>
      <c r="CP212" s="160"/>
      <c r="CQ212" s="160"/>
      <c r="CR212" s="160"/>
      <c r="CS212" s="160"/>
      <c r="CT212" s="160"/>
      <c r="CU212" s="160"/>
      <c r="CV212" s="160"/>
      <c r="CW212" s="160"/>
      <c r="CX212" s="160"/>
      <c r="CY212" s="160"/>
      <c r="CZ212" s="160"/>
      <c r="DA212" s="160"/>
      <c r="DB212" s="160"/>
      <c r="DC212" s="160"/>
    </row>
    <row r="213" spans="1:107" s="211" customFormat="1" ht="15.75">
      <c r="A213" s="205"/>
      <c r="B213" s="206"/>
      <c r="C213" s="207"/>
      <c r="D213" s="207"/>
      <c r="E213" s="208"/>
      <c r="F213" s="208"/>
      <c r="G213" s="209"/>
      <c r="H213" s="210"/>
      <c r="I213" s="210"/>
      <c r="J213" s="209"/>
      <c r="K213" s="209"/>
      <c r="L213" s="209"/>
      <c r="M213" s="209"/>
      <c r="N213" s="210"/>
      <c r="O213" s="209"/>
      <c r="P213" s="209"/>
      <c r="Q213" s="209"/>
      <c r="R213" s="209"/>
      <c r="S213" s="210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  <c r="BT213" s="160"/>
      <c r="BU213" s="160"/>
      <c r="BV213" s="160"/>
      <c r="BW213" s="160"/>
      <c r="BX213" s="160"/>
      <c r="BY213" s="160"/>
      <c r="BZ213" s="160"/>
      <c r="CA213" s="160"/>
      <c r="CB213" s="160"/>
      <c r="CC213" s="160"/>
      <c r="CD213" s="160"/>
      <c r="CE213" s="160"/>
      <c r="CF213" s="160"/>
      <c r="CG213" s="160"/>
      <c r="CH213" s="160"/>
      <c r="CI213" s="160"/>
      <c r="CJ213" s="160"/>
      <c r="CK213" s="160"/>
      <c r="CL213" s="160"/>
      <c r="CM213" s="160"/>
      <c r="CN213" s="160"/>
      <c r="CO213" s="160"/>
      <c r="CP213" s="160"/>
      <c r="CQ213" s="160"/>
      <c r="CR213" s="160"/>
      <c r="CS213" s="160"/>
      <c r="CT213" s="160"/>
      <c r="CU213" s="160"/>
      <c r="CV213" s="160"/>
      <c r="CW213" s="160"/>
      <c r="CX213" s="160"/>
      <c r="CY213" s="160"/>
      <c r="CZ213" s="160"/>
      <c r="DA213" s="160"/>
      <c r="DB213" s="160"/>
      <c r="DC213" s="160"/>
    </row>
    <row r="214" spans="1:107" s="211" customFormat="1" ht="15.75">
      <c r="A214" s="205"/>
      <c r="B214" s="206"/>
      <c r="C214" s="207"/>
      <c r="D214" s="207"/>
      <c r="E214" s="208"/>
      <c r="F214" s="208"/>
      <c r="G214" s="209"/>
      <c r="H214" s="210"/>
      <c r="I214" s="210"/>
      <c r="J214" s="209"/>
      <c r="K214" s="209"/>
      <c r="L214" s="209"/>
      <c r="M214" s="209"/>
      <c r="N214" s="210"/>
      <c r="O214" s="209"/>
      <c r="P214" s="209"/>
      <c r="Q214" s="209"/>
      <c r="R214" s="209"/>
      <c r="S214" s="210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  <c r="BV214" s="160"/>
      <c r="BW214" s="160"/>
      <c r="BX214" s="160"/>
      <c r="BY214" s="160"/>
      <c r="BZ214" s="160"/>
      <c r="CA214" s="160"/>
      <c r="CB214" s="160"/>
      <c r="CC214" s="160"/>
      <c r="CD214" s="160"/>
      <c r="CE214" s="160"/>
      <c r="CF214" s="160"/>
      <c r="CG214" s="160"/>
      <c r="CH214" s="160"/>
      <c r="CI214" s="160"/>
      <c r="CJ214" s="160"/>
      <c r="CK214" s="160"/>
      <c r="CL214" s="160"/>
      <c r="CM214" s="160"/>
      <c r="CN214" s="160"/>
      <c r="CO214" s="160"/>
      <c r="CP214" s="160"/>
      <c r="CQ214" s="160"/>
      <c r="CR214" s="160"/>
      <c r="CS214" s="160"/>
      <c r="CT214" s="160"/>
      <c r="CU214" s="160"/>
      <c r="CV214" s="160"/>
      <c r="CW214" s="160"/>
      <c r="CX214" s="160"/>
      <c r="CY214" s="160"/>
      <c r="CZ214" s="160"/>
      <c r="DA214" s="160"/>
      <c r="DB214" s="160"/>
      <c r="DC214" s="160"/>
    </row>
    <row r="215" spans="1:107" s="211" customFormat="1" ht="15.75">
      <c r="A215" s="205"/>
      <c r="B215" s="206"/>
      <c r="C215" s="207"/>
      <c r="D215" s="207"/>
      <c r="E215" s="208"/>
      <c r="F215" s="208"/>
      <c r="G215" s="209"/>
      <c r="H215" s="210"/>
      <c r="I215" s="210"/>
      <c r="J215" s="209"/>
      <c r="K215" s="209"/>
      <c r="L215" s="209"/>
      <c r="M215" s="209"/>
      <c r="N215" s="210"/>
      <c r="O215" s="209"/>
      <c r="P215" s="209"/>
      <c r="Q215" s="209"/>
      <c r="R215" s="209"/>
      <c r="S215" s="210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  <c r="BT215" s="160"/>
      <c r="BU215" s="160"/>
      <c r="BV215" s="160"/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160"/>
      <c r="CG215" s="160"/>
      <c r="CH215" s="160"/>
      <c r="CI215" s="160"/>
      <c r="CJ215" s="160"/>
      <c r="CK215" s="160"/>
      <c r="CL215" s="160"/>
      <c r="CM215" s="160"/>
      <c r="CN215" s="160"/>
      <c r="CO215" s="160"/>
      <c r="CP215" s="160"/>
      <c r="CQ215" s="160"/>
      <c r="CR215" s="160"/>
      <c r="CS215" s="160"/>
      <c r="CT215" s="160"/>
      <c r="CU215" s="160"/>
      <c r="CV215" s="160"/>
      <c r="CW215" s="160"/>
      <c r="CX215" s="160"/>
      <c r="CY215" s="160"/>
      <c r="CZ215" s="160"/>
      <c r="DA215" s="160"/>
      <c r="DB215" s="160"/>
      <c r="DC215" s="160"/>
    </row>
    <row r="216" spans="1:107" s="211" customFormat="1" ht="15.75">
      <c r="A216" s="205"/>
      <c r="B216" s="206"/>
      <c r="C216" s="207"/>
      <c r="D216" s="207"/>
      <c r="E216" s="208"/>
      <c r="F216" s="208"/>
      <c r="G216" s="209"/>
      <c r="H216" s="210"/>
      <c r="I216" s="210"/>
      <c r="J216" s="209"/>
      <c r="K216" s="209"/>
      <c r="L216" s="209"/>
      <c r="M216" s="209"/>
      <c r="N216" s="210"/>
      <c r="O216" s="209"/>
      <c r="P216" s="209"/>
      <c r="Q216" s="209"/>
      <c r="R216" s="209"/>
      <c r="S216" s="210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60"/>
      <c r="BU216" s="160"/>
      <c r="BV216" s="160"/>
      <c r="BW216" s="160"/>
      <c r="BX216" s="160"/>
      <c r="BY216" s="160"/>
      <c r="BZ216" s="160"/>
      <c r="CA216" s="160"/>
      <c r="CB216" s="160"/>
      <c r="CC216" s="160"/>
      <c r="CD216" s="160"/>
      <c r="CE216" s="160"/>
      <c r="CF216" s="160"/>
      <c r="CG216" s="160"/>
      <c r="CH216" s="160"/>
      <c r="CI216" s="160"/>
      <c r="CJ216" s="160"/>
      <c r="CK216" s="160"/>
      <c r="CL216" s="160"/>
      <c r="CM216" s="160"/>
      <c r="CN216" s="160"/>
      <c r="CO216" s="160"/>
      <c r="CP216" s="160"/>
      <c r="CQ216" s="160"/>
      <c r="CR216" s="160"/>
      <c r="CS216" s="160"/>
      <c r="CT216" s="160"/>
      <c r="CU216" s="160"/>
      <c r="CV216" s="160"/>
      <c r="CW216" s="160"/>
      <c r="CX216" s="160"/>
      <c r="CY216" s="160"/>
      <c r="CZ216" s="160"/>
      <c r="DA216" s="160"/>
      <c r="DB216" s="160"/>
      <c r="DC216" s="160"/>
    </row>
    <row r="217" spans="1:107" s="211" customFormat="1" ht="15.75">
      <c r="A217" s="205"/>
      <c r="B217" s="206"/>
      <c r="C217" s="207"/>
      <c r="D217" s="207"/>
      <c r="E217" s="208"/>
      <c r="F217" s="208"/>
      <c r="G217" s="209"/>
      <c r="H217" s="210"/>
      <c r="I217" s="210"/>
      <c r="J217" s="209"/>
      <c r="K217" s="209"/>
      <c r="L217" s="209"/>
      <c r="M217" s="209"/>
      <c r="N217" s="210"/>
      <c r="O217" s="209"/>
      <c r="P217" s="209"/>
      <c r="Q217" s="209"/>
      <c r="R217" s="209"/>
      <c r="S217" s="210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  <c r="BV217" s="160"/>
      <c r="BW217" s="160"/>
      <c r="BX217" s="160"/>
      <c r="BY217" s="160"/>
      <c r="BZ217" s="160"/>
      <c r="CA217" s="160"/>
      <c r="CB217" s="160"/>
      <c r="CC217" s="160"/>
      <c r="CD217" s="160"/>
      <c r="CE217" s="160"/>
      <c r="CF217" s="160"/>
      <c r="CG217" s="160"/>
      <c r="CH217" s="160"/>
      <c r="CI217" s="160"/>
      <c r="CJ217" s="160"/>
      <c r="CK217" s="160"/>
      <c r="CL217" s="160"/>
      <c r="CM217" s="160"/>
      <c r="CN217" s="160"/>
      <c r="CO217" s="160"/>
      <c r="CP217" s="160"/>
      <c r="CQ217" s="160"/>
      <c r="CR217" s="160"/>
      <c r="CS217" s="160"/>
      <c r="CT217" s="160"/>
      <c r="CU217" s="160"/>
      <c r="CV217" s="160"/>
      <c r="CW217" s="160"/>
      <c r="CX217" s="160"/>
      <c r="CY217" s="160"/>
      <c r="CZ217" s="160"/>
      <c r="DA217" s="160"/>
      <c r="DB217" s="160"/>
      <c r="DC217" s="160"/>
    </row>
    <row r="218" spans="1:107" s="211" customFormat="1" ht="15.75">
      <c r="A218" s="205"/>
      <c r="B218" s="206"/>
      <c r="C218" s="207"/>
      <c r="D218" s="207"/>
      <c r="E218" s="208"/>
      <c r="F218" s="208"/>
      <c r="G218" s="209"/>
      <c r="H218" s="210"/>
      <c r="I218" s="210"/>
      <c r="J218" s="209"/>
      <c r="K218" s="209"/>
      <c r="L218" s="209"/>
      <c r="M218" s="209"/>
      <c r="N218" s="210"/>
      <c r="O218" s="209"/>
      <c r="P218" s="209"/>
      <c r="Q218" s="209"/>
      <c r="R218" s="209"/>
      <c r="S218" s="210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0"/>
      <c r="BQ218" s="160"/>
      <c r="BR218" s="160"/>
      <c r="BS218" s="160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  <c r="CF218" s="160"/>
      <c r="CG218" s="160"/>
      <c r="CH218" s="160"/>
      <c r="CI218" s="160"/>
      <c r="CJ218" s="160"/>
      <c r="CK218" s="160"/>
      <c r="CL218" s="160"/>
      <c r="CM218" s="160"/>
      <c r="CN218" s="160"/>
      <c r="CO218" s="160"/>
      <c r="CP218" s="160"/>
      <c r="CQ218" s="160"/>
      <c r="CR218" s="160"/>
      <c r="CS218" s="160"/>
      <c r="CT218" s="160"/>
      <c r="CU218" s="160"/>
      <c r="CV218" s="160"/>
      <c r="CW218" s="160"/>
      <c r="CX218" s="160"/>
      <c r="CY218" s="160"/>
      <c r="CZ218" s="160"/>
      <c r="DA218" s="160"/>
      <c r="DB218" s="160"/>
      <c r="DC218" s="160"/>
    </row>
    <row r="219" spans="1:107" s="211" customFormat="1" ht="15.75">
      <c r="A219" s="205"/>
      <c r="B219" s="206"/>
      <c r="C219" s="207"/>
      <c r="D219" s="207"/>
      <c r="E219" s="208"/>
      <c r="F219" s="208"/>
      <c r="G219" s="209"/>
      <c r="H219" s="210"/>
      <c r="I219" s="210"/>
      <c r="J219" s="209"/>
      <c r="K219" s="209"/>
      <c r="L219" s="209"/>
      <c r="M219" s="209"/>
      <c r="N219" s="210"/>
      <c r="O219" s="209"/>
      <c r="P219" s="209"/>
      <c r="Q219" s="209"/>
      <c r="R219" s="209"/>
      <c r="S219" s="210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  <c r="BT219" s="160"/>
      <c r="BU219" s="160"/>
      <c r="BV219" s="160"/>
      <c r="BW219" s="160"/>
      <c r="BX219" s="160"/>
      <c r="BY219" s="160"/>
      <c r="BZ219" s="160"/>
      <c r="CA219" s="160"/>
      <c r="CB219" s="160"/>
      <c r="CC219" s="160"/>
      <c r="CD219" s="160"/>
      <c r="CE219" s="160"/>
      <c r="CF219" s="160"/>
      <c r="CG219" s="160"/>
      <c r="CH219" s="160"/>
      <c r="CI219" s="160"/>
      <c r="CJ219" s="160"/>
      <c r="CK219" s="160"/>
      <c r="CL219" s="160"/>
      <c r="CM219" s="160"/>
      <c r="CN219" s="160"/>
      <c r="CO219" s="160"/>
      <c r="CP219" s="160"/>
      <c r="CQ219" s="160"/>
      <c r="CR219" s="160"/>
      <c r="CS219" s="160"/>
      <c r="CT219" s="160"/>
      <c r="CU219" s="160"/>
      <c r="CV219" s="160"/>
      <c r="CW219" s="160"/>
      <c r="CX219" s="160"/>
      <c r="CY219" s="160"/>
      <c r="CZ219" s="160"/>
      <c r="DA219" s="160"/>
      <c r="DB219" s="160"/>
      <c r="DC219" s="160"/>
    </row>
    <row r="220" spans="1:107" s="211" customFormat="1" ht="15.75">
      <c r="A220" s="205"/>
      <c r="B220" s="206"/>
      <c r="C220" s="207"/>
      <c r="D220" s="207"/>
      <c r="E220" s="208"/>
      <c r="F220" s="208"/>
      <c r="G220" s="209"/>
      <c r="H220" s="210"/>
      <c r="I220" s="210"/>
      <c r="J220" s="209"/>
      <c r="K220" s="209"/>
      <c r="L220" s="209"/>
      <c r="M220" s="209"/>
      <c r="N220" s="210"/>
      <c r="O220" s="209"/>
      <c r="P220" s="209"/>
      <c r="Q220" s="209"/>
      <c r="R220" s="209"/>
      <c r="S220" s="210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  <c r="BY220" s="160"/>
      <c r="BZ220" s="160"/>
      <c r="CA220" s="160"/>
      <c r="CB220" s="160"/>
      <c r="CC220" s="160"/>
      <c r="CD220" s="160"/>
      <c r="CE220" s="160"/>
      <c r="CF220" s="160"/>
      <c r="CG220" s="160"/>
      <c r="CH220" s="160"/>
      <c r="CI220" s="160"/>
      <c r="CJ220" s="160"/>
      <c r="CK220" s="160"/>
      <c r="CL220" s="160"/>
      <c r="CM220" s="160"/>
      <c r="CN220" s="160"/>
      <c r="CO220" s="160"/>
      <c r="CP220" s="160"/>
      <c r="CQ220" s="160"/>
      <c r="CR220" s="160"/>
      <c r="CS220" s="160"/>
      <c r="CT220" s="160"/>
      <c r="CU220" s="160"/>
      <c r="CV220" s="160"/>
      <c r="CW220" s="160"/>
      <c r="CX220" s="160"/>
      <c r="CY220" s="160"/>
      <c r="CZ220" s="160"/>
      <c r="DA220" s="160"/>
      <c r="DB220" s="160"/>
      <c r="DC220" s="160"/>
    </row>
    <row r="221" spans="1:107" s="211" customFormat="1" ht="15.75">
      <c r="A221" s="205"/>
      <c r="B221" s="206"/>
      <c r="C221" s="207"/>
      <c r="D221" s="207"/>
      <c r="E221" s="208"/>
      <c r="F221" s="208"/>
      <c r="G221" s="209"/>
      <c r="H221" s="210"/>
      <c r="I221" s="210"/>
      <c r="J221" s="209"/>
      <c r="K221" s="209"/>
      <c r="L221" s="209"/>
      <c r="M221" s="209"/>
      <c r="N221" s="210"/>
      <c r="O221" s="209"/>
      <c r="P221" s="209"/>
      <c r="Q221" s="209"/>
      <c r="R221" s="209"/>
      <c r="S221" s="210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  <c r="BO221" s="160"/>
      <c r="BP221" s="160"/>
      <c r="BQ221" s="160"/>
      <c r="BR221" s="160"/>
      <c r="BS221" s="160"/>
      <c r="BT221" s="160"/>
      <c r="BU221" s="160"/>
      <c r="BV221" s="160"/>
      <c r="BW221" s="160"/>
      <c r="BX221" s="160"/>
      <c r="BY221" s="160"/>
      <c r="BZ221" s="160"/>
      <c r="CA221" s="160"/>
      <c r="CB221" s="160"/>
      <c r="CC221" s="160"/>
      <c r="CD221" s="160"/>
      <c r="CE221" s="160"/>
      <c r="CF221" s="160"/>
      <c r="CG221" s="160"/>
      <c r="CH221" s="160"/>
      <c r="CI221" s="160"/>
      <c r="CJ221" s="160"/>
      <c r="CK221" s="160"/>
      <c r="CL221" s="160"/>
      <c r="CM221" s="160"/>
      <c r="CN221" s="160"/>
      <c r="CO221" s="160"/>
      <c r="CP221" s="160"/>
      <c r="CQ221" s="160"/>
      <c r="CR221" s="160"/>
      <c r="CS221" s="160"/>
      <c r="CT221" s="160"/>
      <c r="CU221" s="160"/>
      <c r="CV221" s="160"/>
      <c r="CW221" s="160"/>
      <c r="CX221" s="160"/>
      <c r="CY221" s="160"/>
      <c r="CZ221" s="160"/>
      <c r="DA221" s="160"/>
      <c r="DB221" s="160"/>
      <c r="DC221" s="160"/>
    </row>
    <row r="222" spans="1:107" s="211" customFormat="1" ht="15.75">
      <c r="A222" s="205"/>
      <c r="B222" s="206"/>
      <c r="C222" s="207"/>
      <c r="D222" s="207"/>
      <c r="E222" s="208"/>
      <c r="F222" s="208"/>
      <c r="G222" s="209"/>
      <c r="H222" s="210"/>
      <c r="I222" s="210"/>
      <c r="J222" s="209"/>
      <c r="K222" s="209"/>
      <c r="L222" s="209"/>
      <c r="M222" s="209"/>
      <c r="N222" s="210"/>
      <c r="O222" s="209"/>
      <c r="P222" s="209"/>
      <c r="Q222" s="209"/>
      <c r="R222" s="209"/>
      <c r="S222" s="210"/>
      <c r="T222" s="209"/>
      <c r="U222" s="209"/>
      <c r="V222" s="209"/>
      <c r="W222" s="209"/>
      <c r="X222" s="209"/>
      <c r="Y222" s="209"/>
      <c r="Z222" s="209"/>
      <c r="AA222" s="209"/>
      <c r="AB222" s="209"/>
      <c r="AC222" s="209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/>
      <c r="BQ222" s="160"/>
      <c r="BR222" s="160"/>
      <c r="BS222" s="160"/>
      <c r="BT222" s="160"/>
      <c r="BU222" s="160"/>
      <c r="BV222" s="160"/>
      <c r="BW222" s="160"/>
      <c r="BX222" s="160"/>
      <c r="BY222" s="160"/>
      <c r="BZ222" s="160"/>
      <c r="CA222" s="160"/>
      <c r="CB222" s="160"/>
      <c r="CC222" s="160"/>
      <c r="CD222" s="160"/>
      <c r="CE222" s="160"/>
      <c r="CF222" s="160"/>
      <c r="CG222" s="160"/>
      <c r="CH222" s="160"/>
      <c r="CI222" s="160"/>
      <c r="CJ222" s="160"/>
      <c r="CK222" s="160"/>
      <c r="CL222" s="160"/>
      <c r="CM222" s="160"/>
      <c r="CN222" s="160"/>
      <c r="CO222" s="160"/>
      <c r="CP222" s="160"/>
      <c r="CQ222" s="160"/>
      <c r="CR222" s="160"/>
      <c r="CS222" s="160"/>
      <c r="CT222" s="160"/>
      <c r="CU222" s="160"/>
      <c r="CV222" s="160"/>
      <c r="CW222" s="160"/>
      <c r="CX222" s="160"/>
      <c r="CY222" s="160"/>
      <c r="CZ222" s="160"/>
      <c r="DA222" s="160"/>
      <c r="DB222" s="160"/>
      <c r="DC222" s="160"/>
    </row>
    <row r="223" spans="1:107" s="211" customFormat="1" ht="15.75">
      <c r="A223" s="205"/>
      <c r="B223" s="206"/>
      <c r="C223" s="207"/>
      <c r="D223" s="207"/>
      <c r="E223" s="208"/>
      <c r="F223" s="208"/>
      <c r="G223" s="209"/>
      <c r="H223" s="210"/>
      <c r="I223" s="210"/>
      <c r="J223" s="209"/>
      <c r="K223" s="209"/>
      <c r="L223" s="209"/>
      <c r="M223" s="209"/>
      <c r="N223" s="210"/>
      <c r="O223" s="209"/>
      <c r="P223" s="209"/>
      <c r="Q223" s="209"/>
      <c r="R223" s="209"/>
      <c r="S223" s="210"/>
      <c r="T223" s="209"/>
      <c r="U223" s="209"/>
      <c r="V223" s="209"/>
      <c r="W223" s="209"/>
      <c r="X223" s="209"/>
      <c r="Y223" s="209"/>
      <c r="Z223" s="209"/>
      <c r="AA223" s="209"/>
      <c r="AB223" s="209"/>
      <c r="AC223" s="209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  <c r="BT223" s="160"/>
      <c r="BU223" s="160"/>
      <c r="BV223" s="160"/>
      <c r="BW223" s="160"/>
      <c r="BX223" s="160"/>
      <c r="BY223" s="160"/>
      <c r="BZ223" s="160"/>
      <c r="CA223" s="160"/>
      <c r="CB223" s="160"/>
      <c r="CC223" s="160"/>
      <c r="CD223" s="160"/>
      <c r="CE223" s="160"/>
      <c r="CF223" s="160"/>
      <c r="CG223" s="160"/>
      <c r="CH223" s="160"/>
      <c r="CI223" s="160"/>
      <c r="CJ223" s="160"/>
      <c r="CK223" s="160"/>
      <c r="CL223" s="160"/>
      <c r="CM223" s="160"/>
      <c r="CN223" s="160"/>
      <c r="CO223" s="160"/>
      <c r="CP223" s="160"/>
      <c r="CQ223" s="160"/>
      <c r="CR223" s="160"/>
      <c r="CS223" s="160"/>
      <c r="CT223" s="160"/>
      <c r="CU223" s="160"/>
      <c r="CV223" s="160"/>
      <c r="CW223" s="160"/>
      <c r="CX223" s="160"/>
      <c r="CY223" s="160"/>
      <c r="CZ223" s="160"/>
      <c r="DA223" s="160"/>
      <c r="DB223" s="160"/>
      <c r="DC223" s="160"/>
    </row>
    <row r="224" spans="1:107" s="211" customFormat="1" ht="15.75">
      <c r="A224" s="205"/>
      <c r="B224" s="206"/>
      <c r="C224" s="207"/>
      <c r="D224" s="207"/>
      <c r="E224" s="208"/>
      <c r="F224" s="208"/>
      <c r="G224" s="209"/>
      <c r="H224" s="210"/>
      <c r="I224" s="210"/>
      <c r="J224" s="209"/>
      <c r="K224" s="209"/>
      <c r="L224" s="209"/>
      <c r="M224" s="209"/>
      <c r="N224" s="210"/>
      <c r="O224" s="209"/>
      <c r="P224" s="209"/>
      <c r="Q224" s="209"/>
      <c r="R224" s="209"/>
      <c r="S224" s="210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  <c r="BT224" s="160"/>
      <c r="BU224" s="160"/>
      <c r="BV224" s="160"/>
      <c r="BW224" s="160"/>
      <c r="BX224" s="160"/>
      <c r="BY224" s="160"/>
      <c r="BZ224" s="160"/>
      <c r="CA224" s="160"/>
      <c r="CB224" s="160"/>
      <c r="CC224" s="160"/>
      <c r="CD224" s="160"/>
      <c r="CE224" s="160"/>
      <c r="CF224" s="160"/>
      <c r="CG224" s="160"/>
      <c r="CH224" s="160"/>
      <c r="CI224" s="160"/>
      <c r="CJ224" s="160"/>
      <c r="CK224" s="160"/>
      <c r="CL224" s="160"/>
      <c r="CM224" s="160"/>
      <c r="CN224" s="160"/>
      <c r="CO224" s="160"/>
      <c r="CP224" s="160"/>
      <c r="CQ224" s="160"/>
      <c r="CR224" s="160"/>
      <c r="CS224" s="160"/>
      <c r="CT224" s="160"/>
      <c r="CU224" s="160"/>
      <c r="CV224" s="160"/>
      <c r="CW224" s="160"/>
      <c r="CX224" s="160"/>
      <c r="CY224" s="160"/>
      <c r="CZ224" s="160"/>
      <c r="DA224" s="160"/>
      <c r="DB224" s="160"/>
      <c r="DC224" s="160"/>
    </row>
    <row r="225" spans="1:107" s="211" customFormat="1" ht="15.75">
      <c r="A225" s="205"/>
      <c r="B225" s="206"/>
      <c r="C225" s="207"/>
      <c r="D225" s="207"/>
      <c r="E225" s="208"/>
      <c r="F225" s="208"/>
      <c r="G225" s="209"/>
      <c r="H225" s="210"/>
      <c r="I225" s="210"/>
      <c r="J225" s="209"/>
      <c r="K225" s="209"/>
      <c r="L225" s="209"/>
      <c r="M225" s="209"/>
      <c r="N225" s="210"/>
      <c r="O225" s="209"/>
      <c r="P225" s="209"/>
      <c r="Q225" s="209"/>
      <c r="R225" s="209"/>
      <c r="S225" s="210"/>
      <c r="T225" s="209"/>
      <c r="U225" s="209"/>
      <c r="V225" s="209"/>
      <c r="W225" s="209"/>
      <c r="X225" s="209"/>
      <c r="Y225" s="209"/>
      <c r="Z225" s="209"/>
      <c r="AA225" s="209"/>
      <c r="AB225" s="209"/>
      <c r="AC225" s="209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  <c r="BT225" s="160"/>
      <c r="BU225" s="160"/>
      <c r="BV225" s="160"/>
      <c r="BW225" s="160"/>
      <c r="BX225" s="160"/>
      <c r="BY225" s="160"/>
      <c r="BZ225" s="160"/>
      <c r="CA225" s="160"/>
      <c r="CB225" s="160"/>
      <c r="CC225" s="160"/>
      <c r="CD225" s="160"/>
      <c r="CE225" s="160"/>
      <c r="CF225" s="160"/>
      <c r="CG225" s="160"/>
      <c r="CH225" s="160"/>
      <c r="CI225" s="160"/>
      <c r="CJ225" s="160"/>
      <c r="CK225" s="160"/>
      <c r="CL225" s="160"/>
      <c r="CM225" s="160"/>
      <c r="CN225" s="160"/>
      <c r="CO225" s="160"/>
      <c r="CP225" s="160"/>
      <c r="CQ225" s="160"/>
      <c r="CR225" s="160"/>
      <c r="CS225" s="160"/>
      <c r="CT225" s="160"/>
      <c r="CU225" s="160"/>
      <c r="CV225" s="160"/>
      <c r="CW225" s="160"/>
      <c r="CX225" s="160"/>
      <c r="CY225" s="160"/>
      <c r="CZ225" s="160"/>
      <c r="DA225" s="160"/>
      <c r="DB225" s="160"/>
      <c r="DC225" s="160"/>
    </row>
    <row r="226" spans="1:107" s="211" customFormat="1" ht="15.75">
      <c r="A226" s="205"/>
      <c r="B226" s="206"/>
      <c r="C226" s="207"/>
      <c r="D226" s="207"/>
      <c r="E226" s="208"/>
      <c r="F226" s="208"/>
      <c r="G226" s="209"/>
      <c r="H226" s="210"/>
      <c r="I226" s="210"/>
      <c r="J226" s="209"/>
      <c r="K226" s="209"/>
      <c r="L226" s="209"/>
      <c r="M226" s="209"/>
      <c r="N226" s="210"/>
      <c r="O226" s="209"/>
      <c r="P226" s="209"/>
      <c r="Q226" s="209"/>
      <c r="R226" s="209"/>
      <c r="S226" s="210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60"/>
      <c r="BU226" s="160"/>
      <c r="BV226" s="160"/>
      <c r="BW226" s="160"/>
      <c r="BX226" s="160"/>
      <c r="BY226" s="160"/>
      <c r="BZ226" s="160"/>
      <c r="CA226" s="160"/>
      <c r="CB226" s="160"/>
      <c r="CC226" s="160"/>
      <c r="CD226" s="160"/>
      <c r="CE226" s="160"/>
      <c r="CF226" s="160"/>
      <c r="CG226" s="160"/>
      <c r="CH226" s="160"/>
      <c r="CI226" s="160"/>
      <c r="CJ226" s="160"/>
      <c r="CK226" s="160"/>
      <c r="CL226" s="160"/>
      <c r="CM226" s="160"/>
      <c r="CN226" s="160"/>
      <c r="CO226" s="160"/>
      <c r="CP226" s="160"/>
      <c r="CQ226" s="160"/>
      <c r="CR226" s="160"/>
      <c r="CS226" s="160"/>
      <c r="CT226" s="160"/>
      <c r="CU226" s="160"/>
      <c r="CV226" s="160"/>
      <c r="CW226" s="160"/>
      <c r="CX226" s="160"/>
      <c r="CY226" s="160"/>
      <c r="CZ226" s="160"/>
      <c r="DA226" s="160"/>
      <c r="DB226" s="160"/>
      <c r="DC226" s="160"/>
    </row>
    <row r="227" spans="1:107" s="211" customFormat="1" ht="15.75">
      <c r="A227" s="205"/>
      <c r="B227" s="206"/>
      <c r="C227" s="207"/>
      <c r="D227" s="207"/>
      <c r="E227" s="208"/>
      <c r="F227" s="208"/>
      <c r="G227" s="209"/>
      <c r="H227" s="210"/>
      <c r="I227" s="210"/>
      <c r="J227" s="209"/>
      <c r="K227" s="209"/>
      <c r="L227" s="209"/>
      <c r="M227" s="209"/>
      <c r="N227" s="210"/>
      <c r="O227" s="209"/>
      <c r="P227" s="209"/>
      <c r="Q227" s="209"/>
      <c r="R227" s="209"/>
      <c r="S227" s="210"/>
      <c r="T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  <c r="BV227" s="160"/>
      <c r="BW227" s="160"/>
      <c r="BX227" s="160"/>
      <c r="BY227" s="160"/>
      <c r="BZ227" s="160"/>
      <c r="CA227" s="160"/>
      <c r="CB227" s="160"/>
      <c r="CC227" s="160"/>
      <c r="CD227" s="160"/>
      <c r="CE227" s="160"/>
      <c r="CF227" s="160"/>
      <c r="CG227" s="160"/>
      <c r="CH227" s="160"/>
      <c r="CI227" s="160"/>
      <c r="CJ227" s="160"/>
      <c r="CK227" s="160"/>
      <c r="CL227" s="160"/>
      <c r="CM227" s="160"/>
      <c r="CN227" s="160"/>
      <c r="CO227" s="160"/>
      <c r="CP227" s="160"/>
      <c r="CQ227" s="160"/>
      <c r="CR227" s="160"/>
      <c r="CS227" s="160"/>
      <c r="CT227" s="160"/>
      <c r="CU227" s="160"/>
      <c r="CV227" s="160"/>
      <c r="CW227" s="160"/>
      <c r="CX227" s="160"/>
      <c r="CY227" s="160"/>
      <c r="CZ227" s="160"/>
      <c r="DA227" s="160"/>
      <c r="DB227" s="160"/>
      <c r="DC227" s="160"/>
    </row>
    <row r="228" spans="1:107" s="211" customFormat="1" ht="15.75">
      <c r="A228" s="205"/>
      <c r="B228" s="206"/>
      <c r="C228" s="207"/>
      <c r="D228" s="207"/>
      <c r="E228" s="208"/>
      <c r="F228" s="208"/>
      <c r="G228" s="209"/>
      <c r="H228" s="210"/>
      <c r="I228" s="210"/>
      <c r="J228" s="209"/>
      <c r="K228" s="209"/>
      <c r="L228" s="209"/>
      <c r="M228" s="209"/>
      <c r="N228" s="210"/>
      <c r="O228" s="209"/>
      <c r="P228" s="209"/>
      <c r="Q228" s="209"/>
      <c r="R228" s="209"/>
      <c r="S228" s="210"/>
      <c r="T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  <c r="BV228" s="160"/>
      <c r="BW228" s="160"/>
      <c r="BX228" s="160"/>
      <c r="BY228" s="160"/>
      <c r="BZ228" s="160"/>
      <c r="CA228" s="160"/>
      <c r="CB228" s="160"/>
      <c r="CC228" s="160"/>
      <c r="CD228" s="160"/>
      <c r="CE228" s="160"/>
      <c r="CF228" s="160"/>
      <c r="CG228" s="160"/>
      <c r="CH228" s="160"/>
      <c r="CI228" s="160"/>
      <c r="CJ228" s="160"/>
      <c r="CK228" s="160"/>
      <c r="CL228" s="160"/>
      <c r="CM228" s="160"/>
      <c r="CN228" s="160"/>
      <c r="CO228" s="160"/>
      <c r="CP228" s="160"/>
      <c r="CQ228" s="160"/>
      <c r="CR228" s="160"/>
      <c r="CS228" s="160"/>
      <c r="CT228" s="160"/>
      <c r="CU228" s="160"/>
      <c r="CV228" s="160"/>
      <c r="CW228" s="160"/>
      <c r="CX228" s="160"/>
      <c r="CY228" s="160"/>
      <c r="CZ228" s="160"/>
      <c r="DA228" s="160"/>
      <c r="DB228" s="160"/>
      <c r="DC228" s="160"/>
    </row>
    <row r="229" spans="1:107" s="211" customFormat="1" ht="15.75">
      <c r="A229" s="205"/>
      <c r="B229" s="206"/>
      <c r="C229" s="207"/>
      <c r="D229" s="207"/>
      <c r="E229" s="208"/>
      <c r="F229" s="208"/>
      <c r="G229" s="209"/>
      <c r="H229" s="210"/>
      <c r="I229" s="210"/>
      <c r="J229" s="209"/>
      <c r="K229" s="209"/>
      <c r="L229" s="209"/>
      <c r="M229" s="209"/>
      <c r="N229" s="210"/>
      <c r="O229" s="209"/>
      <c r="P229" s="209"/>
      <c r="Q229" s="209"/>
      <c r="R229" s="209"/>
      <c r="S229" s="210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  <c r="BO229" s="160"/>
      <c r="BP229" s="160"/>
      <c r="BQ229" s="160"/>
      <c r="BR229" s="160"/>
      <c r="BS229" s="160"/>
      <c r="BT229" s="160"/>
      <c r="BU229" s="160"/>
      <c r="BV229" s="160"/>
      <c r="BW229" s="160"/>
      <c r="BX229" s="160"/>
      <c r="BY229" s="160"/>
      <c r="BZ229" s="160"/>
      <c r="CA229" s="160"/>
      <c r="CB229" s="160"/>
      <c r="CC229" s="160"/>
      <c r="CD229" s="160"/>
      <c r="CE229" s="160"/>
      <c r="CF229" s="160"/>
      <c r="CG229" s="160"/>
      <c r="CH229" s="160"/>
      <c r="CI229" s="160"/>
      <c r="CJ229" s="160"/>
      <c r="CK229" s="160"/>
      <c r="CL229" s="160"/>
      <c r="CM229" s="160"/>
      <c r="CN229" s="160"/>
      <c r="CO229" s="160"/>
      <c r="CP229" s="160"/>
      <c r="CQ229" s="160"/>
      <c r="CR229" s="160"/>
      <c r="CS229" s="160"/>
      <c r="CT229" s="160"/>
      <c r="CU229" s="160"/>
      <c r="CV229" s="160"/>
      <c r="CW229" s="160"/>
      <c r="CX229" s="160"/>
      <c r="CY229" s="160"/>
      <c r="CZ229" s="160"/>
      <c r="DA229" s="160"/>
      <c r="DB229" s="160"/>
      <c r="DC229" s="160"/>
    </row>
    <row r="230" spans="1:107" s="211" customFormat="1" ht="15.75">
      <c r="A230" s="205"/>
      <c r="B230" s="206"/>
      <c r="C230" s="207"/>
      <c r="D230" s="207"/>
      <c r="E230" s="208"/>
      <c r="F230" s="208"/>
      <c r="G230" s="209"/>
      <c r="H230" s="210"/>
      <c r="I230" s="210"/>
      <c r="J230" s="209"/>
      <c r="K230" s="209"/>
      <c r="L230" s="209"/>
      <c r="M230" s="209"/>
      <c r="N230" s="210"/>
      <c r="O230" s="209"/>
      <c r="P230" s="209"/>
      <c r="Q230" s="209"/>
      <c r="R230" s="209"/>
      <c r="S230" s="210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  <c r="BO230" s="160"/>
      <c r="BP230" s="160"/>
      <c r="BQ230" s="160"/>
      <c r="BR230" s="160"/>
      <c r="BS230" s="160"/>
      <c r="BT230" s="160"/>
      <c r="BU230" s="160"/>
      <c r="BV230" s="160"/>
      <c r="BW230" s="160"/>
      <c r="BX230" s="160"/>
      <c r="BY230" s="160"/>
      <c r="BZ230" s="160"/>
      <c r="CA230" s="160"/>
      <c r="CB230" s="160"/>
      <c r="CC230" s="160"/>
      <c r="CD230" s="160"/>
      <c r="CE230" s="160"/>
      <c r="CF230" s="160"/>
      <c r="CG230" s="160"/>
      <c r="CH230" s="160"/>
      <c r="CI230" s="160"/>
      <c r="CJ230" s="160"/>
      <c r="CK230" s="160"/>
      <c r="CL230" s="160"/>
      <c r="CM230" s="160"/>
      <c r="CN230" s="160"/>
      <c r="CO230" s="160"/>
      <c r="CP230" s="160"/>
      <c r="CQ230" s="160"/>
      <c r="CR230" s="160"/>
      <c r="CS230" s="160"/>
      <c r="CT230" s="160"/>
      <c r="CU230" s="160"/>
      <c r="CV230" s="160"/>
      <c r="CW230" s="160"/>
      <c r="CX230" s="160"/>
      <c r="CY230" s="160"/>
      <c r="CZ230" s="160"/>
      <c r="DA230" s="160"/>
      <c r="DB230" s="160"/>
      <c r="DC230" s="160"/>
    </row>
    <row r="231" spans="1:107" s="211" customFormat="1" ht="15.75">
      <c r="A231" s="205"/>
      <c r="B231" s="206"/>
      <c r="C231" s="207"/>
      <c r="D231" s="207"/>
      <c r="E231" s="208"/>
      <c r="F231" s="208"/>
      <c r="G231" s="209"/>
      <c r="H231" s="210"/>
      <c r="I231" s="210"/>
      <c r="J231" s="209"/>
      <c r="K231" s="209"/>
      <c r="L231" s="209"/>
      <c r="M231" s="209"/>
      <c r="N231" s="210"/>
      <c r="O231" s="209"/>
      <c r="P231" s="209"/>
      <c r="Q231" s="209"/>
      <c r="R231" s="209"/>
      <c r="S231" s="210"/>
      <c r="T231" s="209"/>
      <c r="U231" s="209"/>
      <c r="V231" s="209"/>
      <c r="W231" s="209"/>
      <c r="X231" s="209"/>
      <c r="Y231" s="209"/>
      <c r="Z231" s="209"/>
      <c r="AA231" s="209"/>
      <c r="AB231" s="209"/>
      <c r="AC231" s="209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  <c r="BV231" s="160"/>
      <c r="BW231" s="160"/>
      <c r="BX231" s="160"/>
      <c r="BY231" s="160"/>
      <c r="BZ231" s="160"/>
      <c r="CA231" s="160"/>
      <c r="CB231" s="160"/>
      <c r="CC231" s="160"/>
      <c r="CD231" s="160"/>
      <c r="CE231" s="160"/>
      <c r="CF231" s="160"/>
      <c r="CG231" s="160"/>
      <c r="CH231" s="160"/>
      <c r="CI231" s="160"/>
      <c r="CJ231" s="160"/>
      <c r="CK231" s="160"/>
      <c r="CL231" s="160"/>
      <c r="CM231" s="160"/>
      <c r="CN231" s="160"/>
      <c r="CO231" s="160"/>
      <c r="CP231" s="160"/>
      <c r="CQ231" s="160"/>
      <c r="CR231" s="160"/>
      <c r="CS231" s="160"/>
      <c r="CT231" s="160"/>
      <c r="CU231" s="160"/>
      <c r="CV231" s="160"/>
      <c r="CW231" s="160"/>
      <c r="CX231" s="160"/>
      <c r="CY231" s="160"/>
      <c r="CZ231" s="160"/>
      <c r="DA231" s="160"/>
      <c r="DB231" s="160"/>
      <c r="DC231" s="160"/>
    </row>
    <row r="232" spans="1:107" s="211" customFormat="1" ht="15.75">
      <c r="A232" s="205"/>
      <c r="B232" s="206"/>
      <c r="C232" s="207"/>
      <c r="D232" s="207"/>
      <c r="E232" s="208"/>
      <c r="F232" s="208"/>
      <c r="G232" s="209"/>
      <c r="H232" s="210"/>
      <c r="I232" s="210"/>
      <c r="J232" s="209"/>
      <c r="K232" s="209"/>
      <c r="L232" s="209"/>
      <c r="M232" s="209"/>
      <c r="N232" s="210"/>
      <c r="O232" s="209"/>
      <c r="P232" s="209"/>
      <c r="Q232" s="209"/>
      <c r="R232" s="209"/>
      <c r="S232" s="210"/>
      <c r="T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0"/>
      <c r="BW232" s="160"/>
      <c r="BX232" s="160"/>
      <c r="BY232" s="160"/>
      <c r="BZ232" s="160"/>
      <c r="CA232" s="160"/>
      <c r="CB232" s="160"/>
      <c r="CC232" s="160"/>
      <c r="CD232" s="160"/>
      <c r="CE232" s="160"/>
      <c r="CF232" s="160"/>
      <c r="CG232" s="160"/>
      <c r="CH232" s="160"/>
      <c r="CI232" s="160"/>
      <c r="CJ232" s="160"/>
      <c r="CK232" s="160"/>
      <c r="CL232" s="160"/>
      <c r="CM232" s="160"/>
      <c r="CN232" s="160"/>
      <c r="CO232" s="160"/>
      <c r="CP232" s="160"/>
      <c r="CQ232" s="160"/>
      <c r="CR232" s="160"/>
      <c r="CS232" s="160"/>
      <c r="CT232" s="160"/>
      <c r="CU232" s="160"/>
      <c r="CV232" s="160"/>
      <c r="CW232" s="160"/>
      <c r="CX232" s="160"/>
      <c r="CY232" s="160"/>
      <c r="CZ232" s="160"/>
      <c r="DA232" s="160"/>
      <c r="DB232" s="160"/>
      <c r="DC232" s="160"/>
    </row>
    <row r="233" spans="1:107" s="211" customFormat="1" ht="15.75">
      <c r="A233" s="205"/>
      <c r="B233" s="206"/>
      <c r="C233" s="207"/>
      <c r="D233" s="207"/>
      <c r="E233" s="208"/>
      <c r="F233" s="208"/>
      <c r="G233" s="209"/>
      <c r="H233" s="210"/>
      <c r="I233" s="210"/>
      <c r="J233" s="209"/>
      <c r="K233" s="209"/>
      <c r="L233" s="209"/>
      <c r="M233" s="209"/>
      <c r="N233" s="210"/>
      <c r="O233" s="209"/>
      <c r="P233" s="209"/>
      <c r="Q233" s="209"/>
      <c r="R233" s="209"/>
      <c r="S233" s="210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60"/>
      <c r="BP233" s="160"/>
      <c r="BQ233" s="160"/>
      <c r="BR233" s="160"/>
      <c r="BS233" s="160"/>
      <c r="BT233" s="160"/>
      <c r="BU233" s="160"/>
      <c r="BV233" s="160"/>
      <c r="BW233" s="160"/>
      <c r="BX233" s="160"/>
      <c r="BY233" s="160"/>
      <c r="BZ233" s="160"/>
      <c r="CA233" s="160"/>
      <c r="CB233" s="160"/>
      <c r="CC233" s="160"/>
      <c r="CD233" s="160"/>
      <c r="CE233" s="160"/>
      <c r="CF233" s="160"/>
      <c r="CG233" s="160"/>
      <c r="CH233" s="160"/>
      <c r="CI233" s="160"/>
      <c r="CJ233" s="160"/>
      <c r="CK233" s="160"/>
      <c r="CL233" s="160"/>
      <c r="CM233" s="160"/>
      <c r="CN233" s="160"/>
      <c r="CO233" s="160"/>
      <c r="CP233" s="160"/>
      <c r="CQ233" s="160"/>
      <c r="CR233" s="160"/>
      <c r="CS233" s="160"/>
      <c r="CT233" s="160"/>
      <c r="CU233" s="160"/>
      <c r="CV233" s="160"/>
      <c r="CW233" s="160"/>
      <c r="CX233" s="160"/>
      <c r="CY233" s="160"/>
      <c r="CZ233" s="160"/>
      <c r="DA233" s="160"/>
      <c r="DB233" s="160"/>
      <c r="DC233" s="160"/>
    </row>
    <row r="234" spans="1:107" s="211" customFormat="1" ht="15.75">
      <c r="A234" s="205"/>
      <c r="B234" s="206"/>
      <c r="C234" s="207"/>
      <c r="D234" s="207"/>
      <c r="E234" s="208"/>
      <c r="F234" s="208"/>
      <c r="G234" s="209"/>
      <c r="H234" s="210"/>
      <c r="I234" s="210"/>
      <c r="J234" s="209"/>
      <c r="K234" s="209"/>
      <c r="L234" s="209"/>
      <c r="M234" s="209"/>
      <c r="N234" s="210"/>
      <c r="O234" s="209"/>
      <c r="P234" s="209"/>
      <c r="Q234" s="209"/>
      <c r="R234" s="209"/>
      <c r="S234" s="210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0"/>
      <c r="BP234" s="160"/>
      <c r="BQ234" s="160"/>
      <c r="BR234" s="160"/>
      <c r="BS234" s="160"/>
      <c r="BT234" s="160"/>
      <c r="BU234" s="160"/>
      <c r="BV234" s="160"/>
      <c r="BW234" s="160"/>
      <c r="BX234" s="160"/>
      <c r="BY234" s="160"/>
      <c r="BZ234" s="160"/>
      <c r="CA234" s="160"/>
      <c r="CB234" s="160"/>
      <c r="CC234" s="160"/>
      <c r="CD234" s="160"/>
      <c r="CE234" s="160"/>
      <c r="CF234" s="160"/>
      <c r="CG234" s="160"/>
      <c r="CH234" s="160"/>
      <c r="CI234" s="160"/>
      <c r="CJ234" s="160"/>
      <c r="CK234" s="160"/>
      <c r="CL234" s="160"/>
      <c r="CM234" s="160"/>
      <c r="CN234" s="160"/>
      <c r="CO234" s="160"/>
      <c r="CP234" s="160"/>
      <c r="CQ234" s="160"/>
      <c r="CR234" s="160"/>
      <c r="CS234" s="160"/>
      <c r="CT234" s="160"/>
      <c r="CU234" s="160"/>
      <c r="CV234" s="160"/>
      <c r="CW234" s="160"/>
      <c r="CX234" s="160"/>
      <c r="CY234" s="160"/>
      <c r="CZ234" s="160"/>
      <c r="DA234" s="160"/>
      <c r="DB234" s="160"/>
      <c r="DC234" s="160"/>
    </row>
    <row r="235" spans="1:107" s="211" customFormat="1" ht="15.75">
      <c r="A235" s="205"/>
      <c r="B235" s="206"/>
      <c r="C235" s="207"/>
      <c r="D235" s="207"/>
      <c r="E235" s="208"/>
      <c r="F235" s="208"/>
      <c r="G235" s="209"/>
      <c r="H235" s="210"/>
      <c r="I235" s="210"/>
      <c r="J235" s="209"/>
      <c r="K235" s="209"/>
      <c r="L235" s="209"/>
      <c r="M235" s="209"/>
      <c r="N235" s="210"/>
      <c r="O235" s="209"/>
      <c r="P235" s="209"/>
      <c r="Q235" s="209"/>
      <c r="R235" s="209"/>
      <c r="S235" s="210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  <c r="BV235" s="160"/>
      <c r="BW235" s="160"/>
      <c r="BX235" s="160"/>
      <c r="BY235" s="160"/>
      <c r="BZ235" s="160"/>
      <c r="CA235" s="160"/>
      <c r="CB235" s="160"/>
      <c r="CC235" s="160"/>
      <c r="CD235" s="160"/>
      <c r="CE235" s="160"/>
      <c r="CF235" s="160"/>
      <c r="CG235" s="160"/>
      <c r="CH235" s="160"/>
      <c r="CI235" s="160"/>
      <c r="CJ235" s="160"/>
      <c r="CK235" s="160"/>
      <c r="CL235" s="160"/>
      <c r="CM235" s="160"/>
      <c r="CN235" s="160"/>
      <c r="CO235" s="160"/>
      <c r="CP235" s="160"/>
      <c r="CQ235" s="160"/>
      <c r="CR235" s="160"/>
      <c r="CS235" s="160"/>
      <c r="CT235" s="160"/>
      <c r="CU235" s="160"/>
      <c r="CV235" s="160"/>
      <c r="CW235" s="160"/>
      <c r="CX235" s="160"/>
      <c r="CY235" s="160"/>
      <c r="CZ235" s="160"/>
      <c r="DA235" s="160"/>
      <c r="DB235" s="160"/>
      <c r="DC235" s="160"/>
    </row>
    <row r="236" spans="1:107" s="211" customFormat="1" ht="15.75">
      <c r="A236" s="205"/>
      <c r="B236" s="206"/>
      <c r="C236" s="207"/>
      <c r="D236" s="207"/>
      <c r="E236" s="208"/>
      <c r="F236" s="208"/>
      <c r="G236" s="209"/>
      <c r="H236" s="210"/>
      <c r="I236" s="210"/>
      <c r="J236" s="209"/>
      <c r="K236" s="209"/>
      <c r="L236" s="209"/>
      <c r="M236" s="209"/>
      <c r="N236" s="210"/>
      <c r="O236" s="209"/>
      <c r="P236" s="209"/>
      <c r="Q236" s="209"/>
      <c r="R236" s="209"/>
      <c r="S236" s="210"/>
      <c r="T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  <c r="BT236" s="160"/>
      <c r="BU236" s="160"/>
      <c r="BV236" s="160"/>
      <c r="BW236" s="160"/>
      <c r="BX236" s="160"/>
      <c r="BY236" s="160"/>
      <c r="BZ236" s="160"/>
      <c r="CA236" s="160"/>
      <c r="CB236" s="160"/>
      <c r="CC236" s="160"/>
      <c r="CD236" s="160"/>
      <c r="CE236" s="160"/>
      <c r="CF236" s="160"/>
      <c r="CG236" s="160"/>
      <c r="CH236" s="160"/>
      <c r="CI236" s="160"/>
      <c r="CJ236" s="160"/>
      <c r="CK236" s="160"/>
      <c r="CL236" s="160"/>
      <c r="CM236" s="160"/>
      <c r="CN236" s="160"/>
      <c r="CO236" s="160"/>
      <c r="CP236" s="160"/>
      <c r="CQ236" s="160"/>
      <c r="CR236" s="160"/>
      <c r="CS236" s="160"/>
      <c r="CT236" s="160"/>
      <c r="CU236" s="160"/>
      <c r="CV236" s="160"/>
      <c r="CW236" s="160"/>
      <c r="CX236" s="160"/>
      <c r="CY236" s="160"/>
      <c r="CZ236" s="160"/>
      <c r="DA236" s="160"/>
      <c r="DB236" s="160"/>
      <c r="DC236" s="160"/>
    </row>
    <row r="237" spans="1:107" s="211" customFormat="1" ht="15.75">
      <c r="A237" s="205"/>
      <c r="B237" s="206"/>
      <c r="C237" s="207"/>
      <c r="D237" s="207"/>
      <c r="E237" s="208"/>
      <c r="F237" s="208"/>
      <c r="G237" s="209"/>
      <c r="H237" s="210"/>
      <c r="I237" s="210"/>
      <c r="J237" s="209"/>
      <c r="K237" s="209"/>
      <c r="L237" s="209"/>
      <c r="M237" s="209"/>
      <c r="N237" s="210"/>
      <c r="O237" s="209"/>
      <c r="P237" s="209"/>
      <c r="Q237" s="209"/>
      <c r="R237" s="209"/>
      <c r="S237" s="210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0"/>
      <c r="BW237" s="160"/>
      <c r="BX237" s="160"/>
      <c r="BY237" s="160"/>
      <c r="BZ237" s="160"/>
      <c r="CA237" s="160"/>
      <c r="CB237" s="160"/>
      <c r="CC237" s="160"/>
      <c r="CD237" s="160"/>
      <c r="CE237" s="160"/>
      <c r="CF237" s="160"/>
      <c r="CG237" s="160"/>
      <c r="CH237" s="160"/>
      <c r="CI237" s="160"/>
      <c r="CJ237" s="160"/>
      <c r="CK237" s="160"/>
      <c r="CL237" s="160"/>
      <c r="CM237" s="160"/>
      <c r="CN237" s="160"/>
      <c r="CO237" s="160"/>
      <c r="CP237" s="160"/>
      <c r="CQ237" s="160"/>
      <c r="CR237" s="160"/>
      <c r="CS237" s="160"/>
      <c r="CT237" s="160"/>
      <c r="CU237" s="160"/>
      <c r="CV237" s="160"/>
      <c r="CW237" s="160"/>
      <c r="CX237" s="160"/>
      <c r="CY237" s="160"/>
      <c r="CZ237" s="160"/>
      <c r="DA237" s="160"/>
      <c r="DB237" s="160"/>
      <c r="DC237" s="160"/>
    </row>
    <row r="238" spans="1:107" s="211" customFormat="1" ht="15.75">
      <c r="A238" s="205"/>
      <c r="B238" s="206"/>
      <c r="C238" s="207"/>
      <c r="D238" s="207"/>
      <c r="E238" s="208"/>
      <c r="F238" s="208"/>
      <c r="G238" s="209"/>
      <c r="H238" s="210"/>
      <c r="I238" s="210"/>
      <c r="J238" s="209"/>
      <c r="K238" s="209"/>
      <c r="L238" s="209"/>
      <c r="M238" s="209"/>
      <c r="N238" s="210"/>
      <c r="O238" s="209"/>
      <c r="P238" s="209"/>
      <c r="Q238" s="209"/>
      <c r="R238" s="209"/>
      <c r="S238" s="210"/>
      <c r="T238" s="209"/>
      <c r="U238" s="209"/>
      <c r="V238" s="209"/>
      <c r="W238" s="209"/>
      <c r="X238" s="209"/>
      <c r="Y238" s="209"/>
      <c r="Z238" s="209"/>
      <c r="AA238" s="209"/>
      <c r="AB238" s="209"/>
      <c r="AC238" s="209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  <c r="BT238" s="160"/>
      <c r="BU238" s="160"/>
      <c r="BV238" s="160"/>
      <c r="BW238" s="160"/>
      <c r="BX238" s="160"/>
      <c r="BY238" s="160"/>
      <c r="BZ238" s="160"/>
      <c r="CA238" s="160"/>
      <c r="CB238" s="160"/>
      <c r="CC238" s="160"/>
      <c r="CD238" s="160"/>
      <c r="CE238" s="160"/>
      <c r="CF238" s="160"/>
      <c r="CG238" s="160"/>
      <c r="CH238" s="160"/>
      <c r="CI238" s="160"/>
      <c r="CJ238" s="160"/>
      <c r="CK238" s="160"/>
      <c r="CL238" s="160"/>
      <c r="CM238" s="160"/>
      <c r="CN238" s="160"/>
      <c r="CO238" s="160"/>
      <c r="CP238" s="160"/>
      <c r="CQ238" s="160"/>
      <c r="CR238" s="160"/>
      <c r="CS238" s="160"/>
      <c r="CT238" s="160"/>
      <c r="CU238" s="160"/>
      <c r="CV238" s="160"/>
      <c r="CW238" s="160"/>
      <c r="CX238" s="160"/>
      <c r="CY238" s="160"/>
      <c r="CZ238" s="160"/>
      <c r="DA238" s="160"/>
      <c r="DB238" s="160"/>
      <c r="DC238" s="160"/>
    </row>
    <row r="239" spans="1:107" s="211" customFormat="1" ht="15.75">
      <c r="A239" s="205"/>
      <c r="B239" s="206"/>
      <c r="C239" s="207"/>
      <c r="D239" s="207"/>
      <c r="E239" s="208"/>
      <c r="F239" s="208"/>
      <c r="G239" s="209"/>
      <c r="H239" s="210"/>
      <c r="I239" s="210"/>
      <c r="J239" s="209"/>
      <c r="K239" s="209"/>
      <c r="L239" s="209"/>
      <c r="M239" s="209"/>
      <c r="N239" s="210"/>
      <c r="O239" s="209"/>
      <c r="P239" s="209"/>
      <c r="Q239" s="209"/>
      <c r="R239" s="209"/>
      <c r="S239" s="210"/>
      <c r="T239" s="209"/>
      <c r="U239" s="209"/>
      <c r="V239" s="209"/>
      <c r="W239" s="209"/>
      <c r="X239" s="209"/>
      <c r="Y239" s="209"/>
      <c r="Z239" s="209"/>
      <c r="AA239" s="209"/>
      <c r="AB239" s="209"/>
      <c r="AC239" s="209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  <c r="BV239" s="160"/>
      <c r="BW239" s="160"/>
      <c r="BX239" s="160"/>
      <c r="BY239" s="160"/>
      <c r="BZ239" s="160"/>
      <c r="CA239" s="160"/>
      <c r="CB239" s="160"/>
      <c r="CC239" s="160"/>
      <c r="CD239" s="160"/>
      <c r="CE239" s="160"/>
      <c r="CF239" s="160"/>
      <c r="CG239" s="160"/>
      <c r="CH239" s="160"/>
      <c r="CI239" s="160"/>
      <c r="CJ239" s="160"/>
      <c r="CK239" s="160"/>
      <c r="CL239" s="160"/>
      <c r="CM239" s="160"/>
      <c r="CN239" s="160"/>
      <c r="CO239" s="160"/>
      <c r="CP239" s="160"/>
      <c r="CQ239" s="160"/>
      <c r="CR239" s="160"/>
      <c r="CS239" s="160"/>
      <c r="CT239" s="160"/>
      <c r="CU239" s="160"/>
      <c r="CV239" s="160"/>
      <c r="CW239" s="160"/>
      <c r="CX239" s="160"/>
      <c r="CY239" s="160"/>
      <c r="CZ239" s="160"/>
      <c r="DA239" s="160"/>
      <c r="DB239" s="160"/>
      <c r="DC239" s="160"/>
    </row>
    <row r="240" spans="1:107" s="211" customFormat="1" ht="15.75">
      <c r="A240" s="205"/>
      <c r="B240" s="206"/>
      <c r="C240" s="207"/>
      <c r="D240" s="207"/>
      <c r="E240" s="208"/>
      <c r="F240" s="208"/>
      <c r="G240" s="209"/>
      <c r="H240" s="210"/>
      <c r="I240" s="210"/>
      <c r="J240" s="209"/>
      <c r="K240" s="209"/>
      <c r="L240" s="209"/>
      <c r="M240" s="209"/>
      <c r="N240" s="210"/>
      <c r="O240" s="209"/>
      <c r="P240" s="209"/>
      <c r="Q240" s="209"/>
      <c r="R240" s="209"/>
      <c r="S240" s="210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  <c r="BT240" s="160"/>
      <c r="BU240" s="160"/>
      <c r="BV240" s="160"/>
      <c r="BW240" s="160"/>
      <c r="BX240" s="160"/>
      <c r="BY240" s="160"/>
      <c r="BZ240" s="160"/>
      <c r="CA240" s="160"/>
      <c r="CB240" s="160"/>
      <c r="CC240" s="160"/>
      <c r="CD240" s="160"/>
      <c r="CE240" s="160"/>
      <c r="CF240" s="160"/>
      <c r="CG240" s="160"/>
      <c r="CH240" s="160"/>
      <c r="CI240" s="160"/>
      <c r="CJ240" s="160"/>
      <c r="CK240" s="160"/>
      <c r="CL240" s="160"/>
      <c r="CM240" s="160"/>
      <c r="CN240" s="160"/>
      <c r="CO240" s="160"/>
      <c r="CP240" s="160"/>
      <c r="CQ240" s="160"/>
      <c r="CR240" s="160"/>
      <c r="CS240" s="160"/>
      <c r="CT240" s="160"/>
      <c r="CU240" s="160"/>
      <c r="CV240" s="160"/>
      <c r="CW240" s="160"/>
      <c r="CX240" s="160"/>
      <c r="CY240" s="160"/>
      <c r="CZ240" s="160"/>
      <c r="DA240" s="160"/>
      <c r="DB240" s="160"/>
      <c r="DC240" s="160"/>
    </row>
    <row r="241" spans="1:107" s="211" customFormat="1" ht="15.75">
      <c r="A241" s="205"/>
      <c r="B241" s="206"/>
      <c r="C241" s="207"/>
      <c r="D241" s="207"/>
      <c r="E241" s="208"/>
      <c r="F241" s="208"/>
      <c r="G241" s="209"/>
      <c r="H241" s="210"/>
      <c r="I241" s="210"/>
      <c r="J241" s="209"/>
      <c r="K241" s="209"/>
      <c r="L241" s="209"/>
      <c r="M241" s="209"/>
      <c r="N241" s="210"/>
      <c r="O241" s="209"/>
      <c r="P241" s="209"/>
      <c r="Q241" s="209"/>
      <c r="R241" s="209"/>
      <c r="S241" s="210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  <c r="BO241" s="160"/>
      <c r="BP241" s="160"/>
      <c r="BQ241" s="160"/>
      <c r="BR241" s="160"/>
      <c r="BS241" s="160"/>
      <c r="BT241" s="160"/>
      <c r="BU241" s="160"/>
      <c r="BV241" s="160"/>
      <c r="BW241" s="160"/>
      <c r="BX241" s="160"/>
      <c r="BY241" s="160"/>
      <c r="BZ241" s="160"/>
      <c r="CA241" s="160"/>
      <c r="CB241" s="160"/>
      <c r="CC241" s="160"/>
      <c r="CD241" s="160"/>
      <c r="CE241" s="160"/>
      <c r="CF241" s="160"/>
      <c r="CG241" s="160"/>
      <c r="CH241" s="160"/>
      <c r="CI241" s="160"/>
      <c r="CJ241" s="160"/>
      <c r="CK241" s="160"/>
      <c r="CL241" s="160"/>
      <c r="CM241" s="160"/>
      <c r="CN241" s="160"/>
      <c r="CO241" s="160"/>
      <c r="CP241" s="160"/>
      <c r="CQ241" s="160"/>
      <c r="CR241" s="160"/>
      <c r="CS241" s="160"/>
      <c r="CT241" s="160"/>
      <c r="CU241" s="160"/>
      <c r="CV241" s="160"/>
      <c r="CW241" s="160"/>
      <c r="CX241" s="160"/>
      <c r="CY241" s="160"/>
      <c r="CZ241" s="160"/>
      <c r="DA241" s="160"/>
      <c r="DB241" s="160"/>
      <c r="DC241" s="160"/>
    </row>
    <row r="242" spans="1:107" s="211" customFormat="1" ht="15.75">
      <c r="A242" s="205"/>
      <c r="B242" s="206"/>
      <c r="C242" s="207"/>
      <c r="D242" s="207"/>
      <c r="E242" s="208"/>
      <c r="F242" s="208"/>
      <c r="G242" s="209"/>
      <c r="H242" s="210"/>
      <c r="I242" s="210"/>
      <c r="J242" s="209"/>
      <c r="K242" s="209"/>
      <c r="L242" s="209"/>
      <c r="M242" s="209"/>
      <c r="N242" s="210"/>
      <c r="O242" s="209"/>
      <c r="P242" s="209"/>
      <c r="Q242" s="209"/>
      <c r="R242" s="209"/>
      <c r="S242" s="210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0"/>
      <c r="BQ242" s="160"/>
      <c r="BR242" s="160"/>
      <c r="BS242" s="160"/>
      <c r="BT242" s="160"/>
      <c r="BU242" s="160"/>
      <c r="BV242" s="160"/>
      <c r="BW242" s="160"/>
      <c r="BX242" s="160"/>
      <c r="BY242" s="160"/>
      <c r="BZ242" s="160"/>
      <c r="CA242" s="160"/>
      <c r="CB242" s="160"/>
      <c r="CC242" s="160"/>
      <c r="CD242" s="160"/>
      <c r="CE242" s="160"/>
      <c r="CF242" s="160"/>
      <c r="CG242" s="160"/>
      <c r="CH242" s="160"/>
      <c r="CI242" s="160"/>
      <c r="CJ242" s="160"/>
      <c r="CK242" s="160"/>
      <c r="CL242" s="160"/>
      <c r="CM242" s="160"/>
      <c r="CN242" s="160"/>
      <c r="CO242" s="160"/>
      <c r="CP242" s="160"/>
      <c r="CQ242" s="160"/>
      <c r="CR242" s="160"/>
      <c r="CS242" s="160"/>
      <c r="CT242" s="160"/>
      <c r="CU242" s="160"/>
      <c r="CV242" s="160"/>
      <c r="CW242" s="160"/>
      <c r="CX242" s="160"/>
      <c r="CY242" s="160"/>
      <c r="CZ242" s="160"/>
      <c r="DA242" s="160"/>
      <c r="DB242" s="160"/>
      <c r="DC242" s="160"/>
    </row>
    <row r="243" spans="1:107" s="211" customFormat="1" ht="15.75">
      <c r="A243" s="205"/>
      <c r="B243" s="206"/>
      <c r="C243" s="207"/>
      <c r="D243" s="207"/>
      <c r="E243" s="208"/>
      <c r="F243" s="208"/>
      <c r="G243" s="209"/>
      <c r="H243" s="210"/>
      <c r="I243" s="210"/>
      <c r="J243" s="209"/>
      <c r="K243" s="209"/>
      <c r="L243" s="209"/>
      <c r="M243" s="209"/>
      <c r="N243" s="210"/>
      <c r="O243" s="209"/>
      <c r="P243" s="209"/>
      <c r="Q243" s="209"/>
      <c r="R243" s="209"/>
      <c r="S243" s="210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  <c r="BT243" s="160"/>
      <c r="BU243" s="160"/>
      <c r="BV243" s="160"/>
      <c r="BW243" s="160"/>
      <c r="BX243" s="160"/>
      <c r="BY243" s="160"/>
      <c r="BZ243" s="160"/>
      <c r="CA243" s="160"/>
      <c r="CB243" s="160"/>
      <c r="CC243" s="160"/>
      <c r="CD243" s="160"/>
      <c r="CE243" s="160"/>
      <c r="CF243" s="160"/>
      <c r="CG243" s="160"/>
      <c r="CH243" s="160"/>
      <c r="CI243" s="160"/>
      <c r="CJ243" s="160"/>
      <c r="CK243" s="160"/>
      <c r="CL243" s="160"/>
      <c r="CM243" s="160"/>
      <c r="CN243" s="160"/>
      <c r="CO243" s="160"/>
      <c r="CP243" s="160"/>
      <c r="CQ243" s="160"/>
      <c r="CR243" s="160"/>
      <c r="CS243" s="160"/>
      <c r="CT243" s="160"/>
      <c r="CU243" s="160"/>
      <c r="CV243" s="160"/>
      <c r="CW243" s="160"/>
      <c r="CX243" s="160"/>
      <c r="CY243" s="160"/>
      <c r="CZ243" s="160"/>
      <c r="DA243" s="160"/>
      <c r="DB243" s="160"/>
      <c r="DC243" s="160"/>
    </row>
    <row r="244" spans="1:107" s="211" customFormat="1" ht="15.75">
      <c r="A244" s="205"/>
      <c r="B244" s="206"/>
      <c r="C244" s="207"/>
      <c r="D244" s="207"/>
      <c r="E244" s="208"/>
      <c r="F244" s="208"/>
      <c r="G244" s="209"/>
      <c r="H244" s="210"/>
      <c r="I244" s="210"/>
      <c r="J244" s="209"/>
      <c r="K244" s="209"/>
      <c r="L244" s="209"/>
      <c r="M244" s="209"/>
      <c r="N244" s="210"/>
      <c r="O244" s="209"/>
      <c r="P244" s="209"/>
      <c r="Q244" s="209"/>
      <c r="R244" s="209"/>
      <c r="S244" s="210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  <c r="BO244" s="160"/>
      <c r="BP244" s="160"/>
      <c r="BQ244" s="160"/>
      <c r="BR244" s="160"/>
      <c r="BS244" s="160"/>
      <c r="BT244" s="160"/>
      <c r="BU244" s="160"/>
      <c r="BV244" s="160"/>
      <c r="BW244" s="160"/>
      <c r="BX244" s="160"/>
      <c r="BY244" s="160"/>
      <c r="BZ244" s="160"/>
      <c r="CA244" s="160"/>
      <c r="CB244" s="160"/>
      <c r="CC244" s="160"/>
      <c r="CD244" s="160"/>
      <c r="CE244" s="160"/>
      <c r="CF244" s="160"/>
      <c r="CG244" s="160"/>
      <c r="CH244" s="160"/>
      <c r="CI244" s="160"/>
      <c r="CJ244" s="160"/>
      <c r="CK244" s="160"/>
      <c r="CL244" s="160"/>
      <c r="CM244" s="160"/>
      <c r="CN244" s="160"/>
      <c r="CO244" s="160"/>
      <c r="CP244" s="160"/>
      <c r="CQ244" s="160"/>
      <c r="CR244" s="160"/>
      <c r="CS244" s="160"/>
      <c r="CT244" s="160"/>
      <c r="CU244" s="160"/>
      <c r="CV244" s="160"/>
      <c r="CW244" s="160"/>
      <c r="CX244" s="160"/>
      <c r="CY244" s="160"/>
      <c r="CZ244" s="160"/>
      <c r="DA244" s="160"/>
      <c r="DB244" s="160"/>
      <c r="DC244" s="160"/>
    </row>
    <row r="245" spans="1:107" s="211" customFormat="1" ht="15.75">
      <c r="A245" s="205"/>
      <c r="B245" s="206"/>
      <c r="C245" s="207"/>
      <c r="D245" s="207"/>
      <c r="E245" s="208"/>
      <c r="F245" s="208"/>
      <c r="G245" s="209"/>
      <c r="H245" s="210"/>
      <c r="I245" s="210"/>
      <c r="J245" s="209"/>
      <c r="K245" s="209"/>
      <c r="L245" s="209"/>
      <c r="M245" s="209"/>
      <c r="N245" s="210"/>
      <c r="O245" s="209"/>
      <c r="P245" s="209"/>
      <c r="Q245" s="209"/>
      <c r="R245" s="209"/>
      <c r="S245" s="210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  <c r="BL245" s="160"/>
      <c r="BM245" s="160"/>
      <c r="BN245" s="160"/>
      <c r="BO245" s="160"/>
      <c r="BP245" s="160"/>
      <c r="BQ245" s="160"/>
      <c r="BR245" s="160"/>
      <c r="BS245" s="160"/>
      <c r="BT245" s="160"/>
      <c r="BU245" s="160"/>
      <c r="BV245" s="160"/>
      <c r="BW245" s="160"/>
      <c r="BX245" s="160"/>
      <c r="BY245" s="160"/>
      <c r="BZ245" s="160"/>
      <c r="CA245" s="160"/>
      <c r="CB245" s="160"/>
      <c r="CC245" s="160"/>
      <c r="CD245" s="160"/>
      <c r="CE245" s="160"/>
      <c r="CF245" s="160"/>
      <c r="CG245" s="160"/>
      <c r="CH245" s="160"/>
      <c r="CI245" s="160"/>
      <c r="CJ245" s="160"/>
      <c r="CK245" s="160"/>
      <c r="CL245" s="160"/>
      <c r="CM245" s="160"/>
      <c r="CN245" s="160"/>
      <c r="CO245" s="160"/>
      <c r="CP245" s="160"/>
      <c r="CQ245" s="160"/>
      <c r="CR245" s="160"/>
      <c r="CS245" s="160"/>
      <c r="CT245" s="160"/>
      <c r="CU245" s="160"/>
      <c r="CV245" s="160"/>
      <c r="CW245" s="160"/>
      <c r="CX245" s="160"/>
      <c r="CY245" s="160"/>
      <c r="CZ245" s="160"/>
      <c r="DA245" s="160"/>
      <c r="DB245" s="160"/>
      <c r="DC245" s="160"/>
    </row>
    <row r="246" spans="1:107" s="211" customFormat="1" ht="15.75">
      <c r="A246" s="205"/>
      <c r="B246" s="206"/>
      <c r="C246" s="207"/>
      <c r="D246" s="207"/>
      <c r="E246" s="208"/>
      <c r="F246" s="208"/>
      <c r="G246" s="209"/>
      <c r="H246" s="210"/>
      <c r="I246" s="210"/>
      <c r="J246" s="209"/>
      <c r="K246" s="209"/>
      <c r="L246" s="209"/>
      <c r="M246" s="209"/>
      <c r="N246" s="210"/>
      <c r="O246" s="209"/>
      <c r="P246" s="209"/>
      <c r="Q246" s="209"/>
      <c r="R246" s="209"/>
      <c r="S246" s="210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  <c r="BL246" s="160"/>
      <c r="BM246" s="160"/>
      <c r="BN246" s="160"/>
      <c r="BO246" s="160"/>
      <c r="BP246" s="160"/>
      <c r="BQ246" s="160"/>
      <c r="BR246" s="160"/>
      <c r="BS246" s="160"/>
      <c r="BT246" s="160"/>
      <c r="BU246" s="160"/>
      <c r="BV246" s="160"/>
      <c r="BW246" s="160"/>
      <c r="BX246" s="160"/>
      <c r="BY246" s="160"/>
      <c r="BZ246" s="160"/>
      <c r="CA246" s="160"/>
      <c r="CB246" s="160"/>
      <c r="CC246" s="160"/>
      <c r="CD246" s="160"/>
      <c r="CE246" s="160"/>
      <c r="CF246" s="160"/>
      <c r="CG246" s="160"/>
      <c r="CH246" s="160"/>
      <c r="CI246" s="160"/>
      <c r="CJ246" s="160"/>
      <c r="CK246" s="160"/>
      <c r="CL246" s="160"/>
      <c r="CM246" s="160"/>
      <c r="CN246" s="160"/>
      <c r="CO246" s="160"/>
      <c r="CP246" s="160"/>
      <c r="CQ246" s="160"/>
      <c r="CR246" s="160"/>
      <c r="CS246" s="160"/>
      <c r="CT246" s="160"/>
      <c r="CU246" s="160"/>
      <c r="CV246" s="160"/>
      <c r="CW246" s="160"/>
      <c r="CX246" s="160"/>
      <c r="CY246" s="160"/>
      <c r="CZ246" s="160"/>
      <c r="DA246" s="160"/>
      <c r="DB246" s="160"/>
      <c r="DC246" s="160"/>
    </row>
    <row r="247" spans="1:107" s="211" customFormat="1" ht="15.75">
      <c r="A247" s="205"/>
      <c r="B247" s="206"/>
      <c r="C247" s="207"/>
      <c r="D247" s="207"/>
      <c r="E247" s="208"/>
      <c r="F247" s="208"/>
      <c r="G247" s="209"/>
      <c r="H247" s="210"/>
      <c r="I247" s="210"/>
      <c r="J247" s="209"/>
      <c r="K247" s="209"/>
      <c r="L247" s="209"/>
      <c r="M247" s="209"/>
      <c r="N247" s="210"/>
      <c r="O247" s="209"/>
      <c r="P247" s="209"/>
      <c r="Q247" s="209"/>
      <c r="R247" s="209"/>
      <c r="S247" s="210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  <c r="BL247" s="160"/>
      <c r="BM247" s="160"/>
      <c r="BN247" s="160"/>
      <c r="BO247" s="160"/>
      <c r="BP247" s="160"/>
      <c r="BQ247" s="160"/>
      <c r="BR247" s="160"/>
      <c r="BS247" s="160"/>
      <c r="BT247" s="160"/>
      <c r="BU247" s="160"/>
      <c r="BV247" s="160"/>
      <c r="BW247" s="160"/>
      <c r="BX247" s="160"/>
      <c r="BY247" s="160"/>
      <c r="BZ247" s="160"/>
      <c r="CA247" s="160"/>
      <c r="CB247" s="160"/>
      <c r="CC247" s="160"/>
      <c r="CD247" s="160"/>
      <c r="CE247" s="160"/>
      <c r="CF247" s="160"/>
      <c r="CG247" s="160"/>
      <c r="CH247" s="160"/>
      <c r="CI247" s="160"/>
      <c r="CJ247" s="160"/>
      <c r="CK247" s="160"/>
      <c r="CL247" s="160"/>
      <c r="CM247" s="160"/>
      <c r="CN247" s="160"/>
      <c r="CO247" s="160"/>
      <c r="CP247" s="160"/>
      <c r="CQ247" s="160"/>
      <c r="CR247" s="160"/>
      <c r="CS247" s="160"/>
      <c r="CT247" s="160"/>
      <c r="CU247" s="160"/>
      <c r="CV247" s="160"/>
      <c r="CW247" s="160"/>
      <c r="CX247" s="160"/>
      <c r="CY247" s="160"/>
      <c r="CZ247" s="160"/>
      <c r="DA247" s="160"/>
      <c r="DB247" s="160"/>
      <c r="DC247" s="160"/>
    </row>
    <row r="248" spans="1:107" s="211" customFormat="1" ht="15.75">
      <c r="A248" s="205"/>
      <c r="B248" s="206"/>
      <c r="C248" s="207"/>
      <c r="D248" s="207"/>
      <c r="E248" s="208"/>
      <c r="F248" s="208"/>
      <c r="G248" s="209"/>
      <c r="H248" s="210"/>
      <c r="I248" s="210"/>
      <c r="J248" s="209"/>
      <c r="K248" s="209"/>
      <c r="L248" s="209"/>
      <c r="M248" s="209"/>
      <c r="N248" s="210"/>
      <c r="O248" s="209"/>
      <c r="P248" s="209"/>
      <c r="Q248" s="209"/>
      <c r="R248" s="209"/>
      <c r="S248" s="210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  <c r="BJ248" s="160"/>
      <c r="BK248" s="160"/>
      <c r="BL248" s="160"/>
      <c r="BM248" s="160"/>
      <c r="BN248" s="160"/>
      <c r="BO248" s="160"/>
      <c r="BP248" s="160"/>
      <c r="BQ248" s="160"/>
      <c r="BR248" s="160"/>
      <c r="BS248" s="160"/>
      <c r="BT248" s="160"/>
      <c r="BU248" s="160"/>
      <c r="BV248" s="160"/>
      <c r="BW248" s="160"/>
      <c r="BX248" s="160"/>
      <c r="BY248" s="160"/>
      <c r="BZ248" s="160"/>
      <c r="CA248" s="160"/>
      <c r="CB248" s="160"/>
      <c r="CC248" s="160"/>
      <c r="CD248" s="160"/>
      <c r="CE248" s="160"/>
      <c r="CF248" s="160"/>
      <c r="CG248" s="160"/>
      <c r="CH248" s="160"/>
      <c r="CI248" s="160"/>
      <c r="CJ248" s="160"/>
      <c r="CK248" s="160"/>
      <c r="CL248" s="160"/>
      <c r="CM248" s="160"/>
      <c r="CN248" s="160"/>
      <c r="CO248" s="160"/>
      <c r="CP248" s="160"/>
      <c r="CQ248" s="160"/>
      <c r="CR248" s="160"/>
      <c r="CS248" s="160"/>
      <c r="CT248" s="160"/>
      <c r="CU248" s="160"/>
      <c r="CV248" s="160"/>
      <c r="CW248" s="160"/>
      <c r="CX248" s="160"/>
      <c r="CY248" s="160"/>
      <c r="CZ248" s="160"/>
      <c r="DA248" s="160"/>
      <c r="DB248" s="160"/>
      <c r="DC248" s="160"/>
    </row>
    <row r="249" spans="1:107" s="211" customFormat="1" ht="15.75">
      <c r="A249" s="205"/>
      <c r="B249" s="206"/>
      <c r="C249" s="207"/>
      <c r="D249" s="207"/>
      <c r="E249" s="208"/>
      <c r="F249" s="208"/>
      <c r="G249" s="209"/>
      <c r="H249" s="210"/>
      <c r="I249" s="210"/>
      <c r="J249" s="209"/>
      <c r="K249" s="209"/>
      <c r="L249" s="209"/>
      <c r="M249" s="209"/>
      <c r="N249" s="210"/>
      <c r="O249" s="209"/>
      <c r="P249" s="209"/>
      <c r="Q249" s="209"/>
      <c r="R249" s="209"/>
      <c r="S249" s="210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  <c r="BJ249" s="160"/>
      <c r="BK249" s="160"/>
      <c r="BL249" s="160"/>
      <c r="BM249" s="160"/>
      <c r="BN249" s="160"/>
      <c r="BO249" s="160"/>
      <c r="BP249" s="160"/>
      <c r="BQ249" s="160"/>
      <c r="BR249" s="160"/>
      <c r="BS249" s="160"/>
      <c r="BT249" s="160"/>
      <c r="BU249" s="160"/>
      <c r="BV249" s="160"/>
      <c r="BW249" s="160"/>
      <c r="BX249" s="160"/>
      <c r="BY249" s="160"/>
      <c r="BZ249" s="160"/>
      <c r="CA249" s="160"/>
      <c r="CB249" s="160"/>
      <c r="CC249" s="160"/>
      <c r="CD249" s="160"/>
      <c r="CE249" s="160"/>
      <c r="CF249" s="160"/>
      <c r="CG249" s="160"/>
      <c r="CH249" s="160"/>
      <c r="CI249" s="160"/>
      <c r="CJ249" s="160"/>
      <c r="CK249" s="160"/>
      <c r="CL249" s="160"/>
      <c r="CM249" s="160"/>
      <c r="CN249" s="160"/>
      <c r="CO249" s="160"/>
      <c r="CP249" s="160"/>
      <c r="CQ249" s="160"/>
      <c r="CR249" s="160"/>
      <c r="CS249" s="160"/>
      <c r="CT249" s="160"/>
      <c r="CU249" s="160"/>
      <c r="CV249" s="160"/>
      <c r="CW249" s="160"/>
      <c r="CX249" s="160"/>
      <c r="CY249" s="160"/>
      <c r="CZ249" s="160"/>
      <c r="DA249" s="160"/>
      <c r="DB249" s="160"/>
      <c r="DC249" s="160"/>
    </row>
    <row r="250" spans="1:107" s="211" customFormat="1" ht="15.75">
      <c r="A250" s="205"/>
      <c r="B250" s="206"/>
      <c r="C250" s="207"/>
      <c r="D250" s="207"/>
      <c r="E250" s="208"/>
      <c r="F250" s="208"/>
      <c r="G250" s="209"/>
      <c r="H250" s="210"/>
      <c r="I250" s="210"/>
      <c r="J250" s="209"/>
      <c r="K250" s="209"/>
      <c r="L250" s="209"/>
      <c r="M250" s="209"/>
      <c r="N250" s="210"/>
      <c r="O250" s="209"/>
      <c r="P250" s="209"/>
      <c r="Q250" s="209"/>
      <c r="R250" s="209"/>
      <c r="S250" s="210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  <c r="BJ250" s="160"/>
      <c r="BK250" s="160"/>
      <c r="BL250" s="160"/>
      <c r="BM250" s="160"/>
      <c r="BN250" s="160"/>
      <c r="BO250" s="160"/>
      <c r="BP250" s="160"/>
      <c r="BQ250" s="160"/>
      <c r="BR250" s="160"/>
      <c r="BS250" s="160"/>
      <c r="BT250" s="160"/>
      <c r="BU250" s="160"/>
      <c r="BV250" s="160"/>
      <c r="BW250" s="160"/>
      <c r="BX250" s="160"/>
      <c r="BY250" s="160"/>
      <c r="BZ250" s="160"/>
      <c r="CA250" s="160"/>
      <c r="CB250" s="160"/>
      <c r="CC250" s="160"/>
      <c r="CD250" s="160"/>
      <c r="CE250" s="160"/>
      <c r="CF250" s="160"/>
      <c r="CG250" s="160"/>
      <c r="CH250" s="160"/>
      <c r="CI250" s="160"/>
      <c r="CJ250" s="160"/>
      <c r="CK250" s="160"/>
      <c r="CL250" s="160"/>
      <c r="CM250" s="160"/>
      <c r="CN250" s="160"/>
      <c r="CO250" s="160"/>
      <c r="CP250" s="160"/>
      <c r="CQ250" s="160"/>
      <c r="CR250" s="160"/>
      <c r="CS250" s="160"/>
      <c r="CT250" s="160"/>
      <c r="CU250" s="160"/>
      <c r="CV250" s="160"/>
      <c r="CW250" s="160"/>
      <c r="CX250" s="160"/>
      <c r="CY250" s="160"/>
      <c r="CZ250" s="160"/>
      <c r="DA250" s="160"/>
      <c r="DB250" s="160"/>
      <c r="DC250" s="160"/>
    </row>
    <row r="251" spans="1:107" s="211" customFormat="1" ht="15.75">
      <c r="A251" s="205"/>
      <c r="B251" s="206"/>
      <c r="C251" s="207"/>
      <c r="D251" s="207"/>
      <c r="E251" s="208"/>
      <c r="F251" s="208"/>
      <c r="G251" s="209"/>
      <c r="H251" s="210"/>
      <c r="I251" s="210"/>
      <c r="J251" s="209"/>
      <c r="K251" s="209"/>
      <c r="L251" s="209"/>
      <c r="M251" s="209"/>
      <c r="N251" s="210"/>
      <c r="O251" s="209"/>
      <c r="P251" s="209"/>
      <c r="Q251" s="209"/>
      <c r="R251" s="209"/>
      <c r="S251" s="210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  <c r="BJ251" s="160"/>
      <c r="BK251" s="160"/>
      <c r="BL251" s="160"/>
      <c r="BM251" s="160"/>
      <c r="BN251" s="160"/>
      <c r="BO251" s="160"/>
      <c r="BP251" s="160"/>
      <c r="BQ251" s="160"/>
      <c r="BR251" s="160"/>
      <c r="BS251" s="160"/>
      <c r="BT251" s="160"/>
      <c r="BU251" s="160"/>
      <c r="BV251" s="160"/>
      <c r="BW251" s="160"/>
      <c r="BX251" s="160"/>
      <c r="BY251" s="160"/>
      <c r="BZ251" s="160"/>
      <c r="CA251" s="160"/>
      <c r="CB251" s="160"/>
      <c r="CC251" s="160"/>
      <c r="CD251" s="160"/>
      <c r="CE251" s="160"/>
      <c r="CF251" s="160"/>
      <c r="CG251" s="160"/>
      <c r="CH251" s="160"/>
      <c r="CI251" s="160"/>
      <c r="CJ251" s="160"/>
      <c r="CK251" s="160"/>
      <c r="CL251" s="160"/>
      <c r="CM251" s="160"/>
      <c r="CN251" s="160"/>
      <c r="CO251" s="160"/>
      <c r="CP251" s="160"/>
      <c r="CQ251" s="160"/>
      <c r="CR251" s="160"/>
      <c r="CS251" s="160"/>
      <c r="CT251" s="160"/>
      <c r="CU251" s="160"/>
      <c r="CV251" s="160"/>
      <c r="CW251" s="160"/>
      <c r="CX251" s="160"/>
      <c r="CY251" s="160"/>
      <c r="CZ251" s="160"/>
      <c r="DA251" s="160"/>
      <c r="DB251" s="160"/>
      <c r="DC251" s="160"/>
    </row>
    <row r="252" spans="1:107" s="211" customFormat="1" ht="15.75">
      <c r="A252" s="205"/>
      <c r="B252" s="206"/>
      <c r="C252" s="207"/>
      <c r="D252" s="207"/>
      <c r="E252" s="208"/>
      <c r="F252" s="208"/>
      <c r="G252" s="209"/>
      <c r="H252" s="210"/>
      <c r="I252" s="210"/>
      <c r="J252" s="209"/>
      <c r="K252" s="209"/>
      <c r="L252" s="209"/>
      <c r="M252" s="209"/>
      <c r="N252" s="210"/>
      <c r="O252" s="209"/>
      <c r="P252" s="209"/>
      <c r="Q252" s="209"/>
      <c r="R252" s="209"/>
      <c r="S252" s="210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  <c r="BI252" s="160"/>
      <c r="BJ252" s="160"/>
      <c r="BK252" s="160"/>
      <c r="BL252" s="160"/>
      <c r="BM252" s="160"/>
      <c r="BN252" s="160"/>
      <c r="BO252" s="160"/>
      <c r="BP252" s="160"/>
      <c r="BQ252" s="160"/>
      <c r="BR252" s="160"/>
      <c r="BS252" s="160"/>
      <c r="BT252" s="160"/>
      <c r="BU252" s="160"/>
      <c r="BV252" s="160"/>
      <c r="BW252" s="160"/>
      <c r="BX252" s="160"/>
      <c r="BY252" s="160"/>
      <c r="BZ252" s="160"/>
      <c r="CA252" s="160"/>
      <c r="CB252" s="160"/>
      <c r="CC252" s="160"/>
      <c r="CD252" s="160"/>
      <c r="CE252" s="160"/>
      <c r="CF252" s="160"/>
      <c r="CG252" s="160"/>
      <c r="CH252" s="160"/>
      <c r="CI252" s="160"/>
      <c r="CJ252" s="160"/>
      <c r="CK252" s="160"/>
      <c r="CL252" s="160"/>
      <c r="CM252" s="160"/>
      <c r="CN252" s="160"/>
      <c r="CO252" s="160"/>
      <c r="CP252" s="160"/>
      <c r="CQ252" s="160"/>
      <c r="CR252" s="160"/>
      <c r="CS252" s="160"/>
      <c r="CT252" s="160"/>
      <c r="CU252" s="160"/>
      <c r="CV252" s="160"/>
      <c r="CW252" s="160"/>
      <c r="CX252" s="160"/>
      <c r="CY252" s="160"/>
      <c r="CZ252" s="160"/>
      <c r="DA252" s="160"/>
      <c r="DB252" s="160"/>
      <c r="DC252" s="160"/>
    </row>
    <row r="253" spans="1:107" s="211" customFormat="1" ht="15.75">
      <c r="A253" s="205"/>
      <c r="B253" s="206"/>
      <c r="C253" s="207"/>
      <c r="D253" s="207"/>
      <c r="E253" s="208"/>
      <c r="F253" s="208"/>
      <c r="G253" s="209"/>
      <c r="H253" s="210"/>
      <c r="I253" s="210"/>
      <c r="J253" s="209"/>
      <c r="K253" s="209"/>
      <c r="L253" s="209"/>
      <c r="M253" s="209"/>
      <c r="N253" s="210"/>
      <c r="O253" s="209"/>
      <c r="P253" s="209"/>
      <c r="Q253" s="209"/>
      <c r="R253" s="209"/>
      <c r="S253" s="210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  <c r="BJ253" s="160"/>
      <c r="BK253" s="160"/>
      <c r="BL253" s="160"/>
      <c r="BM253" s="160"/>
      <c r="BN253" s="160"/>
      <c r="BO253" s="160"/>
      <c r="BP253" s="160"/>
      <c r="BQ253" s="160"/>
      <c r="BR253" s="160"/>
      <c r="BS253" s="160"/>
      <c r="BT253" s="160"/>
      <c r="BU253" s="160"/>
      <c r="BV253" s="160"/>
      <c r="BW253" s="160"/>
      <c r="BX253" s="160"/>
      <c r="BY253" s="160"/>
      <c r="BZ253" s="160"/>
      <c r="CA253" s="160"/>
      <c r="CB253" s="160"/>
      <c r="CC253" s="160"/>
      <c r="CD253" s="160"/>
      <c r="CE253" s="160"/>
      <c r="CF253" s="160"/>
      <c r="CG253" s="160"/>
      <c r="CH253" s="160"/>
      <c r="CI253" s="160"/>
      <c r="CJ253" s="160"/>
      <c r="CK253" s="160"/>
      <c r="CL253" s="160"/>
      <c r="CM253" s="160"/>
      <c r="CN253" s="160"/>
      <c r="CO253" s="160"/>
      <c r="CP253" s="160"/>
      <c r="CQ253" s="160"/>
      <c r="CR253" s="160"/>
      <c r="CS253" s="160"/>
      <c r="CT253" s="160"/>
      <c r="CU253" s="160"/>
      <c r="CV253" s="160"/>
      <c r="CW253" s="160"/>
      <c r="CX253" s="160"/>
      <c r="CY253" s="160"/>
      <c r="CZ253" s="160"/>
      <c r="DA253" s="160"/>
      <c r="DB253" s="160"/>
      <c r="DC253" s="160"/>
    </row>
    <row r="254" spans="1:107" s="211" customFormat="1" ht="15.75">
      <c r="A254" s="205"/>
      <c r="B254" s="206"/>
      <c r="C254" s="207"/>
      <c r="D254" s="207"/>
      <c r="E254" s="208"/>
      <c r="F254" s="208"/>
      <c r="G254" s="209"/>
      <c r="H254" s="210"/>
      <c r="I254" s="210"/>
      <c r="J254" s="209"/>
      <c r="K254" s="209"/>
      <c r="L254" s="209"/>
      <c r="M254" s="209"/>
      <c r="N254" s="210"/>
      <c r="O254" s="209"/>
      <c r="P254" s="209"/>
      <c r="Q254" s="209"/>
      <c r="R254" s="209"/>
      <c r="S254" s="210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  <c r="BJ254" s="160"/>
      <c r="BK254" s="160"/>
      <c r="BL254" s="160"/>
      <c r="BM254" s="160"/>
      <c r="BN254" s="160"/>
      <c r="BO254" s="160"/>
      <c r="BP254" s="160"/>
      <c r="BQ254" s="160"/>
      <c r="BR254" s="160"/>
      <c r="BS254" s="160"/>
      <c r="BT254" s="160"/>
      <c r="BU254" s="160"/>
      <c r="BV254" s="160"/>
      <c r="BW254" s="160"/>
      <c r="BX254" s="160"/>
      <c r="BY254" s="160"/>
      <c r="BZ254" s="160"/>
      <c r="CA254" s="160"/>
      <c r="CB254" s="160"/>
      <c r="CC254" s="160"/>
      <c r="CD254" s="160"/>
      <c r="CE254" s="160"/>
      <c r="CF254" s="160"/>
      <c r="CG254" s="160"/>
      <c r="CH254" s="160"/>
      <c r="CI254" s="160"/>
      <c r="CJ254" s="160"/>
      <c r="CK254" s="160"/>
      <c r="CL254" s="160"/>
      <c r="CM254" s="160"/>
      <c r="CN254" s="160"/>
      <c r="CO254" s="160"/>
      <c r="CP254" s="160"/>
      <c r="CQ254" s="160"/>
      <c r="CR254" s="160"/>
      <c r="CS254" s="160"/>
      <c r="CT254" s="160"/>
      <c r="CU254" s="160"/>
      <c r="CV254" s="160"/>
      <c r="CW254" s="160"/>
      <c r="CX254" s="160"/>
      <c r="CY254" s="160"/>
      <c r="CZ254" s="160"/>
      <c r="DA254" s="160"/>
      <c r="DB254" s="160"/>
      <c r="DC254" s="160"/>
    </row>
    <row r="255" spans="1:107" s="211" customFormat="1" ht="15.75">
      <c r="A255" s="205"/>
      <c r="B255" s="206"/>
      <c r="C255" s="207"/>
      <c r="D255" s="207"/>
      <c r="E255" s="208"/>
      <c r="F255" s="208"/>
      <c r="G255" s="209"/>
      <c r="H255" s="210"/>
      <c r="I255" s="210"/>
      <c r="J255" s="209"/>
      <c r="K255" s="209"/>
      <c r="L255" s="209"/>
      <c r="M255" s="209"/>
      <c r="N255" s="210"/>
      <c r="O255" s="209"/>
      <c r="P255" s="209"/>
      <c r="Q255" s="209"/>
      <c r="R255" s="209"/>
      <c r="S255" s="210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  <c r="BI255" s="160"/>
      <c r="BJ255" s="160"/>
      <c r="BK255" s="160"/>
      <c r="BL255" s="160"/>
      <c r="BM255" s="160"/>
      <c r="BN255" s="160"/>
      <c r="BO255" s="160"/>
      <c r="BP255" s="160"/>
      <c r="BQ255" s="160"/>
      <c r="BR255" s="160"/>
      <c r="BS255" s="160"/>
      <c r="BT255" s="160"/>
      <c r="BU255" s="160"/>
      <c r="BV255" s="160"/>
      <c r="BW255" s="160"/>
      <c r="BX255" s="160"/>
      <c r="BY255" s="160"/>
      <c r="BZ255" s="160"/>
      <c r="CA255" s="160"/>
      <c r="CB255" s="160"/>
      <c r="CC255" s="160"/>
      <c r="CD255" s="160"/>
      <c r="CE255" s="160"/>
      <c r="CF255" s="160"/>
      <c r="CG255" s="160"/>
      <c r="CH255" s="160"/>
      <c r="CI255" s="160"/>
      <c r="CJ255" s="160"/>
      <c r="CK255" s="160"/>
      <c r="CL255" s="160"/>
      <c r="CM255" s="160"/>
      <c r="CN255" s="160"/>
      <c r="CO255" s="160"/>
      <c r="CP255" s="160"/>
      <c r="CQ255" s="160"/>
      <c r="CR255" s="160"/>
      <c r="CS255" s="160"/>
      <c r="CT255" s="160"/>
      <c r="CU255" s="160"/>
      <c r="CV255" s="160"/>
      <c r="CW255" s="160"/>
      <c r="CX255" s="160"/>
      <c r="CY255" s="160"/>
      <c r="CZ255" s="160"/>
      <c r="DA255" s="160"/>
      <c r="DB255" s="160"/>
      <c r="DC255" s="160"/>
    </row>
    <row r="256" spans="1:107" s="211" customFormat="1" ht="15.75">
      <c r="A256" s="205"/>
      <c r="B256" s="206"/>
      <c r="C256" s="207"/>
      <c r="D256" s="207"/>
      <c r="E256" s="208"/>
      <c r="F256" s="208"/>
      <c r="G256" s="209"/>
      <c r="H256" s="210"/>
      <c r="I256" s="210"/>
      <c r="J256" s="209"/>
      <c r="K256" s="209"/>
      <c r="L256" s="209"/>
      <c r="M256" s="209"/>
      <c r="N256" s="210"/>
      <c r="O256" s="209"/>
      <c r="P256" s="209"/>
      <c r="Q256" s="209"/>
      <c r="R256" s="209"/>
      <c r="S256" s="210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  <c r="BJ256" s="160"/>
      <c r="BK256" s="160"/>
      <c r="BL256" s="160"/>
      <c r="BM256" s="160"/>
      <c r="BN256" s="160"/>
      <c r="BO256" s="160"/>
      <c r="BP256" s="160"/>
      <c r="BQ256" s="160"/>
      <c r="BR256" s="160"/>
      <c r="BS256" s="160"/>
      <c r="BT256" s="160"/>
      <c r="BU256" s="160"/>
      <c r="BV256" s="160"/>
      <c r="BW256" s="160"/>
      <c r="BX256" s="160"/>
      <c r="BY256" s="160"/>
      <c r="BZ256" s="160"/>
      <c r="CA256" s="160"/>
      <c r="CB256" s="160"/>
      <c r="CC256" s="160"/>
      <c r="CD256" s="160"/>
      <c r="CE256" s="160"/>
      <c r="CF256" s="160"/>
      <c r="CG256" s="160"/>
      <c r="CH256" s="160"/>
      <c r="CI256" s="160"/>
      <c r="CJ256" s="160"/>
      <c r="CK256" s="160"/>
      <c r="CL256" s="160"/>
      <c r="CM256" s="160"/>
      <c r="CN256" s="160"/>
      <c r="CO256" s="160"/>
      <c r="CP256" s="160"/>
      <c r="CQ256" s="160"/>
      <c r="CR256" s="160"/>
      <c r="CS256" s="160"/>
      <c r="CT256" s="160"/>
      <c r="CU256" s="160"/>
      <c r="CV256" s="160"/>
      <c r="CW256" s="160"/>
      <c r="CX256" s="160"/>
      <c r="CY256" s="160"/>
      <c r="CZ256" s="160"/>
      <c r="DA256" s="160"/>
      <c r="DB256" s="160"/>
      <c r="DC256" s="160"/>
    </row>
    <row r="257" spans="1:107" s="211" customFormat="1" ht="15.75">
      <c r="A257" s="205"/>
      <c r="B257" s="206"/>
      <c r="C257" s="207"/>
      <c r="D257" s="207"/>
      <c r="E257" s="208"/>
      <c r="F257" s="208"/>
      <c r="G257" s="209"/>
      <c r="H257" s="210"/>
      <c r="I257" s="210"/>
      <c r="J257" s="209"/>
      <c r="K257" s="209"/>
      <c r="L257" s="209"/>
      <c r="M257" s="209"/>
      <c r="N257" s="210"/>
      <c r="O257" s="209"/>
      <c r="P257" s="209"/>
      <c r="Q257" s="209"/>
      <c r="R257" s="209"/>
      <c r="S257" s="210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0"/>
      <c r="BM257" s="160"/>
      <c r="BN257" s="160"/>
      <c r="BO257" s="160"/>
      <c r="BP257" s="160"/>
      <c r="BQ257" s="160"/>
      <c r="BR257" s="160"/>
      <c r="BS257" s="160"/>
      <c r="BT257" s="160"/>
      <c r="BU257" s="160"/>
      <c r="BV257" s="160"/>
      <c r="BW257" s="160"/>
      <c r="BX257" s="160"/>
      <c r="BY257" s="160"/>
      <c r="BZ257" s="160"/>
      <c r="CA257" s="160"/>
      <c r="CB257" s="160"/>
      <c r="CC257" s="160"/>
      <c r="CD257" s="160"/>
      <c r="CE257" s="160"/>
      <c r="CF257" s="160"/>
      <c r="CG257" s="160"/>
      <c r="CH257" s="160"/>
      <c r="CI257" s="160"/>
      <c r="CJ257" s="160"/>
      <c r="CK257" s="160"/>
      <c r="CL257" s="160"/>
      <c r="CM257" s="160"/>
      <c r="CN257" s="160"/>
      <c r="CO257" s="160"/>
      <c r="CP257" s="160"/>
      <c r="CQ257" s="160"/>
      <c r="CR257" s="160"/>
      <c r="CS257" s="160"/>
      <c r="CT257" s="160"/>
      <c r="CU257" s="160"/>
      <c r="CV257" s="160"/>
      <c r="CW257" s="160"/>
      <c r="CX257" s="160"/>
      <c r="CY257" s="160"/>
      <c r="CZ257" s="160"/>
      <c r="DA257" s="160"/>
      <c r="DB257" s="160"/>
      <c r="DC257" s="160"/>
    </row>
    <row r="258" spans="1:107" s="211" customFormat="1" ht="15.75">
      <c r="A258" s="205"/>
      <c r="B258" s="206"/>
      <c r="C258" s="207"/>
      <c r="D258" s="207"/>
      <c r="E258" s="208"/>
      <c r="F258" s="208"/>
      <c r="G258" s="209"/>
      <c r="H258" s="210"/>
      <c r="I258" s="210"/>
      <c r="J258" s="209"/>
      <c r="K258" s="209"/>
      <c r="L258" s="209"/>
      <c r="M258" s="209"/>
      <c r="N258" s="210"/>
      <c r="O258" s="209"/>
      <c r="P258" s="209"/>
      <c r="Q258" s="209"/>
      <c r="R258" s="209"/>
      <c r="S258" s="210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  <c r="BV258" s="160"/>
      <c r="BW258" s="160"/>
      <c r="BX258" s="160"/>
      <c r="BY258" s="160"/>
      <c r="BZ258" s="160"/>
      <c r="CA258" s="160"/>
      <c r="CB258" s="160"/>
      <c r="CC258" s="160"/>
      <c r="CD258" s="160"/>
      <c r="CE258" s="160"/>
      <c r="CF258" s="160"/>
      <c r="CG258" s="160"/>
      <c r="CH258" s="160"/>
      <c r="CI258" s="160"/>
      <c r="CJ258" s="160"/>
      <c r="CK258" s="160"/>
      <c r="CL258" s="160"/>
      <c r="CM258" s="160"/>
      <c r="CN258" s="160"/>
      <c r="CO258" s="160"/>
      <c r="CP258" s="160"/>
      <c r="CQ258" s="160"/>
      <c r="CR258" s="160"/>
      <c r="CS258" s="160"/>
      <c r="CT258" s="160"/>
      <c r="CU258" s="160"/>
      <c r="CV258" s="160"/>
      <c r="CW258" s="160"/>
      <c r="CX258" s="160"/>
      <c r="CY258" s="160"/>
      <c r="CZ258" s="160"/>
      <c r="DA258" s="160"/>
      <c r="DB258" s="160"/>
      <c r="DC258" s="160"/>
    </row>
    <row r="259" spans="1:107" s="211" customFormat="1" ht="15.75">
      <c r="A259" s="205"/>
      <c r="B259" s="206"/>
      <c r="C259" s="207"/>
      <c r="D259" s="207"/>
      <c r="E259" s="208"/>
      <c r="F259" s="208"/>
      <c r="G259" s="209"/>
      <c r="H259" s="210"/>
      <c r="I259" s="210"/>
      <c r="J259" s="209"/>
      <c r="K259" s="209"/>
      <c r="L259" s="209"/>
      <c r="M259" s="209"/>
      <c r="N259" s="210"/>
      <c r="O259" s="209"/>
      <c r="P259" s="209"/>
      <c r="Q259" s="209"/>
      <c r="R259" s="209"/>
      <c r="S259" s="210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  <c r="BJ259" s="160"/>
      <c r="BK259" s="160"/>
      <c r="BL259" s="160"/>
      <c r="BM259" s="160"/>
      <c r="BN259" s="160"/>
      <c r="BO259" s="160"/>
      <c r="BP259" s="160"/>
      <c r="BQ259" s="160"/>
      <c r="BR259" s="160"/>
      <c r="BS259" s="160"/>
      <c r="BT259" s="160"/>
      <c r="BU259" s="160"/>
      <c r="BV259" s="160"/>
      <c r="BW259" s="160"/>
      <c r="BX259" s="160"/>
      <c r="BY259" s="160"/>
      <c r="BZ259" s="160"/>
      <c r="CA259" s="160"/>
      <c r="CB259" s="160"/>
      <c r="CC259" s="160"/>
      <c r="CD259" s="160"/>
      <c r="CE259" s="160"/>
      <c r="CF259" s="160"/>
      <c r="CG259" s="160"/>
      <c r="CH259" s="160"/>
      <c r="CI259" s="160"/>
      <c r="CJ259" s="160"/>
      <c r="CK259" s="160"/>
      <c r="CL259" s="160"/>
      <c r="CM259" s="160"/>
      <c r="CN259" s="160"/>
      <c r="CO259" s="160"/>
      <c r="CP259" s="160"/>
      <c r="CQ259" s="160"/>
      <c r="CR259" s="160"/>
      <c r="CS259" s="160"/>
      <c r="CT259" s="160"/>
      <c r="CU259" s="160"/>
      <c r="CV259" s="160"/>
      <c r="CW259" s="160"/>
      <c r="CX259" s="160"/>
      <c r="CY259" s="160"/>
      <c r="CZ259" s="160"/>
      <c r="DA259" s="160"/>
      <c r="DB259" s="160"/>
      <c r="DC259" s="160"/>
    </row>
    <row r="260" spans="1:107" s="211" customFormat="1" ht="15.75">
      <c r="A260" s="205"/>
      <c r="B260" s="206"/>
      <c r="C260" s="207"/>
      <c r="D260" s="207"/>
      <c r="E260" s="208"/>
      <c r="F260" s="208"/>
      <c r="G260" s="209"/>
      <c r="H260" s="210"/>
      <c r="I260" s="210"/>
      <c r="J260" s="209"/>
      <c r="K260" s="209"/>
      <c r="L260" s="209"/>
      <c r="M260" s="209"/>
      <c r="N260" s="210"/>
      <c r="O260" s="209"/>
      <c r="P260" s="209"/>
      <c r="Q260" s="209"/>
      <c r="R260" s="209"/>
      <c r="S260" s="210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  <c r="BL260" s="160"/>
      <c r="BM260" s="160"/>
      <c r="BN260" s="160"/>
      <c r="BO260" s="160"/>
      <c r="BP260" s="160"/>
      <c r="BQ260" s="160"/>
      <c r="BR260" s="160"/>
      <c r="BS260" s="160"/>
      <c r="BT260" s="160"/>
      <c r="BU260" s="160"/>
      <c r="BV260" s="160"/>
      <c r="BW260" s="160"/>
      <c r="BX260" s="160"/>
      <c r="BY260" s="160"/>
      <c r="BZ260" s="160"/>
      <c r="CA260" s="160"/>
      <c r="CB260" s="160"/>
      <c r="CC260" s="160"/>
      <c r="CD260" s="160"/>
      <c r="CE260" s="160"/>
      <c r="CF260" s="160"/>
      <c r="CG260" s="160"/>
      <c r="CH260" s="160"/>
      <c r="CI260" s="160"/>
      <c r="CJ260" s="160"/>
      <c r="CK260" s="160"/>
      <c r="CL260" s="160"/>
      <c r="CM260" s="160"/>
      <c r="CN260" s="160"/>
      <c r="CO260" s="160"/>
      <c r="CP260" s="160"/>
      <c r="CQ260" s="160"/>
      <c r="CR260" s="160"/>
      <c r="CS260" s="160"/>
      <c r="CT260" s="160"/>
      <c r="CU260" s="160"/>
      <c r="CV260" s="160"/>
      <c r="CW260" s="160"/>
      <c r="CX260" s="160"/>
      <c r="CY260" s="160"/>
      <c r="CZ260" s="160"/>
      <c r="DA260" s="160"/>
      <c r="DB260" s="160"/>
      <c r="DC260" s="160"/>
    </row>
    <row r="261" spans="1:107" s="211" customFormat="1" ht="15.75">
      <c r="A261" s="205"/>
      <c r="B261" s="206"/>
      <c r="C261" s="207"/>
      <c r="D261" s="207"/>
      <c r="E261" s="208"/>
      <c r="F261" s="208"/>
      <c r="G261" s="209"/>
      <c r="H261" s="210"/>
      <c r="I261" s="210"/>
      <c r="J261" s="209"/>
      <c r="K261" s="209"/>
      <c r="L261" s="209"/>
      <c r="M261" s="209"/>
      <c r="N261" s="210"/>
      <c r="O261" s="209"/>
      <c r="P261" s="209"/>
      <c r="Q261" s="209"/>
      <c r="R261" s="209"/>
      <c r="S261" s="210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  <c r="BU261" s="160"/>
      <c r="BV261" s="160"/>
      <c r="BW261" s="160"/>
      <c r="BX261" s="160"/>
      <c r="BY261" s="160"/>
      <c r="BZ261" s="160"/>
      <c r="CA261" s="160"/>
      <c r="CB261" s="160"/>
      <c r="CC261" s="160"/>
      <c r="CD261" s="160"/>
      <c r="CE261" s="160"/>
      <c r="CF261" s="160"/>
      <c r="CG261" s="160"/>
      <c r="CH261" s="160"/>
      <c r="CI261" s="160"/>
      <c r="CJ261" s="160"/>
      <c r="CK261" s="160"/>
      <c r="CL261" s="160"/>
      <c r="CM261" s="160"/>
      <c r="CN261" s="160"/>
      <c r="CO261" s="160"/>
      <c r="CP261" s="160"/>
      <c r="CQ261" s="160"/>
      <c r="CR261" s="160"/>
      <c r="CS261" s="160"/>
      <c r="CT261" s="160"/>
      <c r="CU261" s="160"/>
      <c r="CV261" s="160"/>
      <c r="CW261" s="160"/>
      <c r="CX261" s="160"/>
      <c r="CY261" s="160"/>
      <c r="CZ261" s="160"/>
      <c r="DA261" s="160"/>
      <c r="DB261" s="160"/>
      <c r="DC261" s="160"/>
    </row>
    <row r="262" spans="1:107" s="211" customFormat="1" ht="15.75">
      <c r="A262" s="205"/>
      <c r="B262" s="206"/>
      <c r="C262" s="207"/>
      <c r="D262" s="207"/>
      <c r="E262" s="208"/>
      <c r="F262" s="208"/>
      <c r="G262" s="209"/>
      <c r="H262" s="210"/>
      <c r="I262" s="210"/>
      <c r="J262" s="209"/>
      <c r="K262" s="209"/>
      <c r="L262" s="209"/>
      <c r="M262" s="209"/>
      <c r="N262" s="210"/>
      <c r="O262" s="209"/>
      <c r="P262" s="209"/>
      <c r="Q262" s="209"/>
      <c r="R262" s="209"/>
      <c r="S262" s="210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  <c r="BO262" s="160"/>
      <c r="BP262" s="160"/>
      <c r="BQ262" s="160"/>
      <c r="BR262" s="160"/>
      <c r="BS262" s="160"/>
      <c r="BT262" s="160"/>
      <c r="BU262" s="160"/>
      <c r="BV262" s="160"/>
      <c r="BW262" s="160"/>
      <c r="BX262" s="160"/>
      <c r="BY262" s="160"/>
      <c r="BZ262" s="160"/>
      <c r="CA262" s="160"/>
      <c r="CB262" s="160"/>
      <c r="CC262" s="160"/>
      <c r="CD262" s="160"/>
      <c r="CE262" s="160"/>
      <c r="CF262" s="160"/>
      <c r="CG262" s="160"/>
      <c r="CH262" s="160"/>
      <c r="CI262" s="160"/>
      <c r="CJ262" s="160"/>
      <c r="CK262" s="160"/>
      <c r="CL262" s="160"/>
      <c r="CM262" s="160"/>
      <c r="CN262" s="160"/>
      <c r="CO262" s="160"/>
      <c r="CP262" s="160"/>
      <c r="CQ262" s="160"/>
      <c r="CR262" s="160"/>
      <c r="CS262" s="160"/>
      <c r="CT262" s="160"/>
      <c r="CU262" s="160"/>
      <c r="CV262" s="160"/>
      <c r="CW262" s="160"/>
      <c r="CX262" s="160"/>
      <c r="CY262" s="160"/>
      <c r="CZ262" s="160"/>
      <c r="DA262" s="160"/>
      <c r="DB262" s="160"/>
      <c r="DC262" s="160"/>
    </row>
    <row r="263" spans="1:107" s="211" customFormat="1" ht="15.75">
      <c r="A263" s="205"/>
      <c r="B263" s="206"/>
      <c r="C263" s="207"/>
      <c r="D263" s="207"/>
      <c r="E263" s="208"/>
      <c r="F263" s="208"/>
      <c r="G263" s="209"/>
      <c r="H263" s="210"/>
      <c r="I263" s="210"/>
      <c r="J263" s="209"/>
      <c r="K263" s="209"/>
      <c r="L263" s="209"/>
      <c r="M263" s="209"/>
      <c r="N263" s="210"/>
      <c r="O263" s="209"/>
      <c r="P263" s="209"/>
      <c r="Q263" s="209"/>
      <c r="R263" s="209"/>
      <c r="S263" s="210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  <c r="BO263" s="160"/>
      <c r="BP263" s="160"/>
      <c r="BQ263" s="160"/>
      <c r="BR263" s="160"/>
      <c r="BS263" s="160"/>
      <c r="BT263" s="160"/>
      <c r="BU263" s="160"/>
      <c r="BV263" s="160"/>
      <c r="BW263" s="160"/>
      <c r="BX263" s="160"/>
      <c r="BY263" s="160"/>
      <c r="BZ263" s="160"/>
      <c r="CA263" s="160"/>
      <c r="CB263" s="160"/>
      <c r="CC263" s="160"/>
      <c r="CD263" s="160"/>
      <c r="CE263" s="160"/>
      <c r="CF263" s="160"/>
      <c r="CG263" s="160"/>
      <c r="CH263" s="160"/>
      <c r="CI263" s="160"/>
      <c r="CJ263" s="160"/>
      <c r="CK263" s="160"/>
      <c r="CL263" s="160"/>
      <c r="CM263" s="160"/>
      <c r="CN263" s="160"/>
      <c r="CO263" s="160"/>
      <c r="CP263" s="160"/>
      <c r="CQ263" s="160"/>
      <c r="CR263" s="160"/>
      <c r="CS263" s="160"/>
      <c r="CT263" s="160"/>
      <c r="CU263" s="160"/>
      <c r="CV263" s="160"/>
      <c r="CW263" s="160"/>
      <c r="CX263" s="160"/>
      <c r="CY263" s="160"/>
      <c r="CZ263" s="160"/>
      <c r="DA263" s="160"/>
      <c r="DB263" s="160"/>
      <c r="DC263" s="160"/>
    </row>
    <row r="264" spans="1:107" s="211" customFormat="1" ht="15.75">
      <c r="A264" s="205"/>
      <c r="B264" s="206"/>
      <c r="C264" s="207"/>
      <c r="D264" s="207"/>
      <c r="E264" s="208"/>
      <c r="F264" s="208"/>
      <c r="G264" s="209"/>
      <c r="H264" s="210"/>
      <c r="I264" s="210"/>
      <c r="J264" s="209"/>
      <c r="K264" s="209"/>
      <c r="L264" s="209"/>
      <c r="M264" s="209"/>
      <c r="N264" s="210"/>
      <c r="O264" s="209"/>
      <c r="P264" s="209"/>
      <c r="Q264" s="209"/>
      <c r="R264" s="209"/>
      <c r="S264" s="210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  <c r="BO264" s="160"/>
      <c r="BP264" s="160"/>
      <c r="BQ264" s="160"/>
      <c r="BR264" s="160"/>
      <c r="BS264" s="160"/>
      <c r="BT264" s="160"/>
      <c r="BU264" s="160"/>
      <c r="BV264" s="160"/>
      <c r="BW264" s="160"/>
      <c r="BX264" s="160"/>
      <c r="BY264" s="160"/>
      <c r="BZ264" s="160"/>
      <c r="CA264" s="160"/>
      <c r="CB264" s="160"/>
      <c r="CC264" s="160"/>
      <c r="CD264" s="160"/>
      <c r="CE264" s="160"/>
      <c r="CF264" s="160"/>
      <c r="CG264" s="160"/>
      <c r="CH264" s="160"/>
      <c r="CI264" s="160"/>
      <c r="CJ264" s="160"/>
      <c r="CK264" s="160"/>
      <c r="CL264" s="160"/>
      <c r="CM264" s="160"/>
      <c r="CN264" s="160"/>
      <c r="CO264" s="160"/>
      <c r="CP264" s="160"/>
      <c r="CQ264" s="160"/>
      <c r="CR264" s="160"/>
      <c r="CS264" s="160"/>
      <c r="CT264" s="160"/>
      <c r="CU264" s="160"/>
      <c r="CV264" s="160"/>
      <c r="CW264" s="160"/>
      <c r="CX264" s="160"/>
      <c r="CY264" s="160"/>
      <c r="CZ264" s="160"/>
      <c r="DA264" s="160"/>
      <c r="DB264" s="160"/>
      <c r="DC264" s="160"/>
    </row>
    <row r="265" spans="1:107" s="211" customFormat="1" ht="15.75">
      <c r="A265" s="205"/>
      <c r="B265" s="206"/>
      <c r="C265" s="207"/>
      <c r="D265" s="207"/>
      <c r="E265" s="208"/>
      <c r="F265" s="208"/>
      <c r="G265" s="209"/>
      <c r="H265" s="210"/>
      <c r="I265" s="210"/>
      <c r="J265" s="209"/>
      <c r="K265" s="209"/>
      <c r="L265" s="209"/>
      <c r="M265" s="209"/>
      <c r="N265" s="210"/>
      <c r="O265" s="209"/>
      <c r="P265" s="209"/>
      <c r="Q265" s="209"/>
      <c r="R265" s="209"/>
      <c r="S265" s="210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  <c r="BV265" s="160"/>
      <c r="BW265" s="160"/>
      <c r="BX265" s="160"/>
      <c r="BY265" s="160"/>
      <c r="BZ265" s="160"/>
      <c r="CA265" s="160"/>
      <c r="CB265" s="160"/>
      <c r="CC265" s="160"/>
      <c r="CD265" s="160"/>
      <c r="CE265" s="160"/>
      <c r="CF265" s="160"/>
      <c r="CG265" s="160"/>
      <c r="CH265" s="160"/>
      <c r="CI265" s="160"/>
      <c r="CJ265" s="160"/>
      <c r="CK265" s="160"/>
      <c r="CL265" s="160"/>
      <c r="CM265" s="160"/>
      <c r="CN265" s="160"/>
      <c r="CO265" s="160"/>
      <c r="CP265" s="160"/>
      <c r="CQ265" s="160"/>
      <c r="CR265" s="160"/>
      <c r="CS265" s="160"/>
      <c r="CT265" s="160"/>
      <c r="CU265" s="160"/>
      <c r="CV265" s="160"/>
      <c r="CW265" s="160"/>
      <c r="CX265" s="160"/>
      <c r="CY265" s="160"/>
      <c r="CZ265" s="160"/>
      <c r="DA265" s="160"/>
      <c r="DB265" s="160"/>
      <c r="DC265" s="160"/>
    </row>
  </sheetData>
  <sheetProtection password="93EB" sheet="1" objects="1" scenarios="1"/>
  <mergeCells count="51">
    <mergeCell ref="G1:G7"/>
    <mergeCell ref="H1:H7"/>
    <mergeCell ref="J1:J7"/>
    <mergeCell ref="K1:K7"/>
    <mergeCell ref="L1:L7"/>
    <mergeCell ref="M1:M7"/>
    <mergeCell ref="Y1:Y7"/>
    <mergeCell ref="Z1:Z7"/>
    <mergeCell ref="N1:N7"/>
    <mergeCell ref="O1:O7"/>
    <mergeCell ref="P1:P7"/>
    <mergeCell ref="Q1:Q7"/>
    <mergeCell ref="R1:R7"/>
    <mergeCell ref="S1:S7"/>
    <mergeCell ref="AA1:AA7"/>
    <mergeCell ref="AB1:AB7"/>
    <mergeCell ref="AC1:AC7"/>
    <mergeCell ref="AD1:AD7"/>
    <mergeCell ref="I2:I7"/>
    <mergeCell ref="V2:V7"/>
    <mergeCell ref="T1:T7"/>
    <mergeCell ref="U1:U7"/>
    <mergeCell ref="W1:W7"/>
    <mergeCell ref="X1:X7"/>
    <mergeCell ref="B7:D7"/>
    <mergeCell ref="N31:P31"/>
    <mergeCell ref="G32:G37"/>
    <mergeCell ref="H32:H37"/>
    <mergeCell ref="I32:I37"/>
    <mergeCell ref="J32:J37"/>
    <mergeCell ref="K32:K37"/>
    <mergeCell ref="L32:L37"/>
    <mergeCell ref="M32:M37"/>
    <mergeCell ref="N32:N37"/>
    <mergeCell ref="Z32:Z37"/>
    <mergeCell ref="O32:O37"/>
    <mergeCell ref="P32:P37"/>
    <mergeCell ref="Q32:Q37"/>
    <mergeCell ref="R32:R37"/>
    <mergeCell ref="S32:S37"/>
    <mergeCell ref="T32:T37"/>
    <mergeCell ref="AA32:AA37"/>
    <mergeCell ref="AB32:AB37"/>
    <mergeCell ref="AC32:AC37"/>
    <mergeCell ref="AD32:AD37"/>
    <mergeCell ref="B37:D37"/>
    <mergeCell ref="U32:U37"/>
    <mergeCell ref="V32:V37"/>
    <mergeCell ref="W32:W37"/>
    <mergeCell ref="X32:X37"/>
    <mergeCell ref="Y32:Y37"/>
  </mergeCells>
  <dataValidations count="3">
    <dataValidation type="whole" allowBlank="1" showErrorMessage="1" error="Valid values are 1 thru 99" sqref="H9:S30 H39:S60">
      <formula1>1</formula1>
      <formula2>99</formula2>
    </dataValidation>
    <dataValidation type="whole" allowBlank="1" showInputMessage="1" showErrorMessage="1" error="Valie values are 1 thru 99" sqref="U9:AB30 U39:AB60">
      <formula1>1</formula1>
      <formula2>99</formula2>
    </dataValidation>
    <dataValidation type="list" allowBlank="1" showDropDown="1" showErrorMessage="1" error="Valid values are (B)oy, (G)irl, (*) asterisk for relays only, ($) for challenge up $5, or (#) for div winner challenge up $2." sqref="G9:G30 G39:G60">
      <formula1>$AG$9:$AG$13</formula1>
    </dataValidation>
  </dataValidations>
  <printOptions/>
  <pageMargins left="0.25" right="0.25" top="0.46" bottom="0.37" header="0.3" footer="0.3"/>
  <pageSetup fitToHeight="2" horizontalDpi="600" verticalDpi="600" orientation="landscape" scale="79" r:id="rId1"/>
  <rowBreaks count="1" manualBreakCount="1">
    <brk id="3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Boyer</dc:creator>
  <cp:keywords/>
  <dc:description/>
  <cp:lastModifiedBy>Kevin</cp:lastModifiedBy>
  <cp:lastPrinted>2014-05-19T19:29:24Z</cp:lastPrinted>
  <dcterms:created xsi:type="dcterms:W3CDTF">1997-05-03T19:05:19Z</dcterms:created>
  <dcterms:modified xsi:type="dcterms:W3CDTF">2014-05-19T19:36:36Z</dcterms:modified>
  <cp:category/>
  <cp:version/>
  <cp:contentType/>
  <cp:contentStatus/>
</cp:coreProperties>
</file>